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120" tabRatio="861" activeTab="0"/>
  </bookViews>
  <sheets>
    <sheet name="Index" sheetId="1" r:id="rId1"/>
    <sheet name="Italian Hill Tribes" sheetId="2" r:id="rId2"/>
    <sheet name="Etruscan League" sheetId="3" r:id="rId3"/>
    <sheet name="Classical Greek" sheetId="4" r:id="rId4"/>
    <sheet name="Thracian" sheetId="5" r:id="rId5"/>
    <sheet name="Lydian" sheetId="6" r:id="rId6"/>
    <sheet name="Kyrenian Greek" sheetId="7" r:id="rId7"/>
    <sheet name="Early Achaemenid" sheetId="8" r:id="rId8"/>
    <sheet name="Early Carthaginian" sheetId="9" r:id="rId9"/>
    <sheet name="Skythian or Saka" sheetId="10" r:id="rId10"/>
    <sheet name="Latin" sheetId="11" r:id="rId11"/>
    <sheet name="Early Rep Roman" sheetId="12" r:id="rId12"/>
    <sheet name="Apulian Lucanian" sheetId="13" r:id="rId13"/>
    <sheet name="Classical Indian" sheetId="14" r:id="rId14"/>
    <sheet name="Late Achaem Persian" sheetId="15" r:id="rId15"/>
    <sheet name="Syracusan" sheetId="16" r:id="rId16"/>
    <sheet name="Campanian" sheetId="17" r:id="rId17"/>
    <sheet name="Gallic" sheetId="18" r:id="rId18"/>
    <sheet name="Alexandrian Macedonian" sheetId="19" r:id="rId19"/>
    <sheet name="Samnite" sheetId="20" r:id="rId20"/>
    <sheet name="Early Armenian" sheetId="21" r:id="rId21"/>
    <sheet name="Seleucid" sheetId="22" r:id="rId22"/>
    <sheet name="Ptolemaic" sheetId="23" r:id="rId23"/>
    <sheet name="Lysimachid" sheetId="24" r:id="rId24"/>
    <sheet name="Macedonian Successor" sheetId="25" r:id="rId25"/>
    <sheet name="Early Sarmatian" sheetId="26" r:id="rId26"/>
    <sheet name="Mid Republican Roman" sheetId="27" r:id="rId27"/>
    <sheet name="Galatian" sheetId="28" r:id="rId28"/>
    <sheet name="Pyrrhic" sheetId="29" r:id="rId29"/>
    <sheet name="Hellenistic Greek" sheetId="30" r:id="rId30"/>
    <sheet name="Late Carthaginian" sheetId="31" r:id="rId31"/>
    <sheet name="Attalid Pergamene" sheetId="32" r:id="rId32"/>
    <sheet name="Later Macedonian" sheetId="33" r:id="rId33"/>
    <sheet name="Graeco-Bactrian" sheetId="34" r:id="rId34"/>
    <sheet name="Parthian" sheetId="35" r:id="rId35"/>
    <sheet name="Ancient Spanish" sheetId="36" r:id="rId36"/>
    <sheet name="Numidian" sheetId="37" r:id="rId37"/>
    <sheet name="Later Seleucid" sheetId="38" r:id="rId38"/>
    <sheet name="Indo-Greek" sheetId="39" r:id="rId39"/>
    <sheet name="Later Ptolemaic" sheetId="40" r:id="rId40"/>
    <sheet name="Pontic" sheetId="41" r:id="rId41"/>
    <sheet name="Late Republican Roman" sheetId="42" r:id="rId42"/>
    <sheet name="Dacian" sheetId="43" r:id="rId43"/>
    <sheet name="Ancient British" sheetId="44" r:id="rId44"/>
    <sheet name="Early Imperial Roman" sheetId="45" r:id="rId45"/>
    <sheet name="Alan" sheetId="46" r:id="rId46"/>
    <sheet name="Later Sarmatian" sheetId="47" r:id="rId47"/>
    <sheet name="Sassanid Persian" sheetId="48" r:id="rId48"/>
    <sheet name="Early Visigoth Vandal" sheetId="49" r:id="rId49"/>
    <sheet name="Early Anglo Saxon" sheetId="50" r:id="rId50"/>
    <sheet name="Late Imperial Roman" sheetId="51" r:id="rId51"/>
    <sheet name="West Hun" sheetId="52" r:id="rId52"/>
    <sheet name="Hephth Hun" sheetId="53" r:id="rId53"/>
    <sheet name="Patrician Roman" sheetId="54" r:id="rId54"/>
  </sheets>
  <definedNames>
    <definedName name="_xlnm.Print_Area" localSheetId="3">'Classical Greek'!$B$2:$L$76</definedName>
    <definedName name="_xlnm.Print_Area" localSheetId="7">'Early Achaemenid'!$B$2:$L$67</definedName>
    <definedName name="_xlnm.Print_Area" localSheetId="20">'Early Armenian'!$B$2:$L$30</definedName>
    <definedName name="_xlnm.Print_Area" localSheetId="8">'Early Carthaginian'!$B$2:$L$32</definedName>
    <definedName name="_xlnm.Print_Area" localSheetId="29">'Hellenistic Greek'!$B$2:$L$30</definedName>
    <definedName name="_xlnm.Print_Area" localSheetId="14">'Late Achaem Persian'!$B$2:$L$57</definedName>
    <definedName name="_xlnm.Print_Area" localSheetId="30">'Late Carthaginian'!$B$2:$L$38</definedName>
    <definedName name="_xlnm.Print_Area" localSheetId="40">'Pontic'!$A$1:$L$41</definedName>
  </definedNames>
  <calcPr fullCalcOnLoad="1"/>
</workbook>
</file>

<file path=xl/sharedStrings.xml><?xml version="1.0" encoding="utf-8"?>
<sst xmlns="http://schemas.openxmlformats.org/spreadsheetml/2006/main" count="7922" uniqueCount="1135">
  <si>
    <t>ANCIENT BRITISH 55 BC - 75 AD</t>
  </si>
  <si>
    <t>55 BC - 75 AD</t>
  </si>
  <si>
    <t>LATER SARMATIAN 100 AD - 375 AD</t>
  </si>
  <si>
    <t>100 AD - 375 AD</t>
  </si>
  <si>
    <t>DACIAN OR CARPI 60 BC - 106 AD (Carpi to Late 4th Century)</t>
  </si>
  <si>
    <t>60 BC - 106 AD (Carpi to Late 4th Century)</t>
  </si>
  <si>
    <t>224 AD - 651 AD</t>
  </si>
  <si>
    <t>SASSANID PERSIAN 224 AD - 651 AD</t>
  </si>
  <si>
    <t>EARLY VISIGOTHIC OR EARLY VANDAL 250 AD - 419 AD</t>
  </si>
  <si>
    <t>250 AD - 419 AD</t>
  </si>
  <si>
    <t>EARLY ANGLO-SAXON, BAVARIAN, FRISIAN, OLD SAXON OR THURINGIAN 260 AD - 531 AD</t>
  </si>
  <si>
    <t>260 AD - 531 AD</t>
  </si>
  <si>
    <t>374 AD - 559 AD</t>
  </si>
  <si>
    <t>HEPHTHALITE HUNNIC 374 AD - 559 AD</t>
  </si>
  <si>
    <t>WESTERN HUNNIC 374 AD - 559 AD</t>
  </si>
  <si>
    <t>Others</t>
  </si>
  <si>
    <t>Medium Armour</t>
  </si>
  <si>
    <t>Heavy Armour</t>
  </si>
  <si>
    <t>ExHv Armour</t>
  </si>
  <si>
    <t>Levy</t>
  </si>
  <si>
    <t>Average</t>
  </si>
  <si>
    <t>Elite</t>
  </si>
  <si>
    <t>Fanatic</t>
  </si>
  <si>
    <t>Poor</t>
  </si>
  <si>
    <t>Heavy Infantry</t>
  </si>
  <si>
    <t>Warband</t>
  </si>
  <si>
    <t>Peasants</t>
  </si>
  <si>
    <t>Scythed Chariot</t>
  </si>
  <si>
    <t>Elephant</t>
  </si>
  <si>
    <t>Artillery</t>
  </si>
  <si>
    <t>Cataphracts</t>
  </si>
  <si>
    <t>Cavalry</t>
  </si>
  <si>
    <t>Camelry</t>
  </si>
  <si>
    <t>Light Horse</t>
  </si>
  <si>
    <t>Elephants</t>
  </si>
  <si>
    <t>Heavy Chariots</t>
  </si>
  <si>
    <t>Light Chariots</t>
  </si>
  <si>
    <t>Scythed Chariots</t>
  </si>
  <si>
    <t>Light Foot</t>
  </si>
  <si>
    <t>Troop Name</t>
  </si>
  <si>
    <t>Troop Type</t>
  </si>
  <si>
    <t>Type</t>
  </si>
  <si>
    <t>Armour</t>
  </si>
  <si>
    <t>Quality</t>
  </si>
  <si>
    <t>Combat</t>
  </si>
  <si>
    <t>Shooting</t>
  </si>
  <si>
    <t>Bases per Unit</t>
  </si>
  <si>
    <t>Total Units</t>
  </si>
  <si>
    <t>0 - 2</t>
  </si>
  <si>
    <t>Auxilliary Infantry</t>
  </si>
  <si>
    <t>Light Infantry</t>
  </si>
  <si>
    <t>Entrenchments</t>
  </si>
  <si>
    <t>Points per Unit</t>
  </si>
  <si>
    <t>Legionaries:</t>
  </si>
  <si>
    <t>Triarii</t>
  </si>
  <si>
    <t>Pilum</t>
  </si>
  <si>
    <t>Other</t>
  </si>
  <si>
    <t>Javelin</t>
  </si>
  <si>
    <t>Hastati</t>
  </si>
  <si>
    <t>Principes</t>
  </si>
  <si>
    <t>2 - 6</t>
  </si>
  <si>
    <t>Upgrade Veteran Legionaries to:</t>
  </si>
  <si>
    <t>Downgrade unenthuiastic allies, raw, slave or penal legionaries to:</t>
  </si>
  <si>
    <t>Fortified Camp</t>
  </si>
  <si>
    <t>Optional Troops</t>
  </si>
  <si>
    <t>Italian allied pedites extraordinarii</t>
  </si>
  <si>
    <t>0 - 1</t>
  </si>
  <si>
    <t>0 - 3</t>
  </si>
  <si>
    <t>Other lighter equiped Italian allied infantry</t>
  </si>
  <si>
    <t>Cretan Archers</t>
  </si>
  <si>
    <t>Bow</t>
  </si>
  <si>
    <t>Trallian or Syracusan slingers</t>
  </si>
  <si>
    <t>Sling</t>
  </si>
  <si>
    <t>Spanish scutarii</t>
  </si>
  <si>
    <t>Illyrian foot</t>
  </si>
  <si>
    <t>Gallic foot</t>
  </si>
  <si>
    <t>Ligurian foot</t>
  </si>
  <si>
    <t>Thureophoroi</t>
  </si>
  <si>
    <t>Numidian or Illyrian cavalry</t>
  </si>
  <si>
    <t>Allies:</t>
  </si>
  <si>
    <t>Aitolean allies</t>
  </si>
  <si>
    <t>Numidian allies</t>
  </si>
  <si>
    <t>Pergamene allies</t>
  </si>
  <si>
    <t>Spanish allies</t>
  </si>
  <si>
    <t>2 - 8</t>
  </si>
  <si>
    <t>0 - 8</t>
  </si>
  <si>
    <t>Core Troops</t>
  </si>
  <si>
    <t>Gallic or Spanish Cavalry</t>
  </si>
  <si>
    <t>1 - 3</t>
  </si>
  <si>
    <t>Numidian or Spanish light cavalry</t>
  </si>
  <si>
    <t>2 - 3</t>
  </si>
  <si>
    <t>African Spearmen</t>
  </si>
  <si>
    <t>2 - 5</t>
  </si>
  <si>
    <t>Numidian, Libyan, Moorish or Spanish Javelinmen</t>
  </si>
  <si>
    <t>Spanish mercenary scutarii</t>
  </si>
  <si>
    <t>Balearic slingers</t>
  </si>
  <si>
    <t>Libyphoenician cavalry</t>
  </si>
  <si>
    <t>Poeni Foot</t>
  </si>
  <si>
    <t>Poeni or other emergency levies</t>
  </si>
  <si>
    <t>0 - 6</t>
  </si>
  <si>
    <t>0 - 4</t>
  </si>
  <si>
    <t>Ligurian Foot</t>
  </si>
  <si>
    <t>Campanian Hoplites</t>
  </si>
  <si>
    <t>Campanian, Bruttian or Lucanian javelinmen</t>
  </si>
  <si>
    <t>Bolt-shooters</t>
  </si>
  <si>
    <t>Siciliot Greek allies (Only before 235BC)</t>
  </si>
  <si>
    <t>Syracusan allies</t>
  </si>
  <si>
    <t>SPECIAL CAMPAIGNS</t>
  </si>
  <si>
    <t>Upgrade African Spearmen to veterans with captured Roman equipment</t>
  </si>
  <si>
    <t>All</t>
  </si>
  <si>
    <t>Upgrade Campanian javelinmen and hoplites to Roman style foot</t>
  </si>
  <si>
    <t>Bruttian allies</t>
  </si>
  <si>
    <t>Lucanian allies</t>
  </si>
  <si>
    <t>Campanian allies</t>
  </si>
  <si>
    <t>Hannibal in Africa 202 BC</t>
  </si>
  <si>
    <t>Hannibal in mainland Italy 216 BC to 203BC</t>
  </si>
  <si>
    <t>Upgrade African veteran spearmen to:</t>
  </si>
  <si>
    <t>1 - 2</t>
  </si>
  <si>
    <t>Upgrade Bruttian veteran javelinmen to</t>
  </si>
  <si>
    <t>Moorish archers</t>
  </si>
  <si>
    <t>The following are not permitted: Syracusan or Spanish allies</t>
  </si>
  <si>
    <t>BRUTTIAN OR LUCANIAN ALLIES</t>
  </si>
  <si>
    <t>Javelinmen</t>
  </si>
  <si>
    <t>2 - 12</t>
  </si>
  <si>
    <t>Skirmishers</t>
  </si>
  <si>
    <t>LATE CAMPANIAN ALLIES</t>
  </si>
  <si>
    <t>Special</t>
  </si>
  <si>
    <t>Basic</t>
  </si>
  <si>
    <t>Missile Weapon</t>
  </si>
  <si>
    <t>Total</t>
  </si>
  <si>
    <t>Levy or Velites</t>
  </si>
  <si>
    <t>0 - No. of units</t>
  </si>
  <si>
    <t>Phalanx</t>
  </si>
  <si>
    <t>Fortifications</t>
  </si>
  <si>
    <t>UNIT POINTS CALCULATOR</t>
  </si>
  <si>
    <t>Generals</t>
  </si>
  <si>
    <t>General</t>
  </si>
  <si>
    <t>Core Troops:</t>
  </si>
  <si>
    <t>Legionaries</t>
  </si>
  <si>
    <t>3 - 11</t>
  </si>
  <si>
    <t>0 - 5</t>
  </si>
  <si>
    <t>Upgrade veteran legionaries to:</t>
  </si>
  <si>
    <t>Downgrade raw legionaries to:</t>
  </si>
  <si>
    <t>Archers</t>
  </si>
  <si>
    <t>Slingers</t>
  </si>
  <si>
    <t>Heavy Cavalry</t>
  </si>
  <si>
    <t>Light cavalry</t>
  </si>
  <si>
    <t>Illyrian or Rhaetian foot</t>
  </si>
  <si>
    <t>Gladiators</t>
  </si>
  <si>
    <t>Syrian horse archers</t>
  </si>
  <si>
    <t>Field entrenchments</t>
  </si>
  <si>
    <t>0 - 9</t>
  </si>
  <si>
    <t>Arab allies</t>
  </si>
  <si>
    <t>Armenian allies</t>
  </si>
  <si>
    <t>Dacian allies</t>
  </si>
  <si>
    <t>Galatian allies</t>
  </si>
  <si>
    <t>Jewish allies</t>
  </si>
  <si>
    <t>Brutus &amp; Cassius in 42BC</t>
  </si>
  <si>
    <t>Eastern or Thracian horse archers</t>
  </si>
  <si>
    <t>Eastern foot archers</t>
  </si>
  <si>
    <t>BITHYNIAN ALLIES</t>
  </si>
  <si>
    <t>Citizen foot</t>
  </si>
  <si>
    <t>Peltasts</t>
  </si>
  <si>
    <t>1 - 6</t>
  </si>
  <si>
    <t>Warriors</t>
  </si>
  <si>
    <t>6 - 24</t>
  </si>
  <si>
    <t>Soldurii</t>
  </si>
  <si>
    <t>Gaesati mercenaries - Only before 200 BC</t>
  </si>
  <si>
    <t>Families</t>
  </si>
  <si>
    <t>Wagon laager to protect flanks</t>
  </si>
  <si>
    <t>Plashed wood edge</t>
  </si>
  <si>
    <t>Ligurian allies</t>
  </si>
  <si>
    <t>LIGURIAN ALLIES</t>
  </si>
  <si>
    <t>Lancer</t>
  </si>
  <si>
    <t>3 - 16</t>
  </si>
  <si>
    <t>Hoplites</t>
  </si>
  <si>
    <t>In Italy from 280 BC to 275 BC</t>
  </si>
  <si>
    <t>Downgrade phalanx as Tarentines</t>
  </si>
  <si>
    <t>In Greece from 274 BC to 273 BC</t>
  </si>
  <si>
    <t>Galatians</t>
  </si>
  <si>
    <t>Lancers</t>
  </si>
  <si>
    <t>Javelins</t>
  </si>
  <si>
    <t>2 - 4</t>
  </si>
  <si>
    <t>3 - 12</t>
  </si>
  <si>
    <t>Large Shield Cavalry</t>
  </si>
  <si>
    <t>Small Shield Cavalry</t>
  </si>
  <si>
    <t>Caetrati</t>
  </si>
  <si>
    <t>3 - 28</t>
  </si>
  <si>
    <t>Iberians Only</t>
  </si>
  <si>
    <t>Scutarii</t>
  </si>
  <si>
    <t>Lusitanians Only</t>
  </si>
  <si>
    <t>Heavy Caetrati</t>
  </si>
  <si>
    <t>4 - 12</t>
  </si>
  <si>
    <t>Celtiberians Only</t>
  </si>
  <si>
    <t>7 - 30</t>
  </si>
  <si>
    <t>Iberians or Lusitanians Only</t>
  </si>
  <si>
    <t>Mercenary Celtiberians</t>
  </si>
  <si>
    <t>Sertorius' Lusitanians 80 BC to 72 BC</t>
  </si>
  <si>
    <t>Any</t>
  </si>
  <si>
    <t>Macedonian, Greek or Thessalian Heavy Cavalry</t>
  </si>
  <si>
    <t>Thracian or Galatian Heavy Cavalry</t>
  </si>
  <si>
    <t>Illyrian, Thracian or Greek Light Cavalry</t>
  </si>
  <si>
    <t>Light Cavalry</t>
  </si>
  <si>
    <t>Agema &amp; Peltasts</t>
  </si>
  <si>
    <t>Chalkaspides &amp; Leukaspides</t>
  </si>
  <si>
    <t>Cretans</t>
  </si>
  <si>
    <t>Upgrade Thureophoroi to Thorakitai</t>
  </si>
  <si>
    <t>Illyrians</t>
  </si>
  <si>
    <t>Thracians</t>
  </si>
  <si>
    <t>Achaian Allies</t>
  </si>
  <si>
    <t>Xystophoroi</t>
  </si>
  <si>
    <t>Galatian Cavalry</t>
  </si>
  <si>
    <t>Traditional Peltasts</t>
  </si>
  <si>
    <t>Cretan archers</t>
  </si>
  <si>
    <t>Citizen Militia</t>
  </si>
  <si>
    <t>Galatian foot</t>
  </si>
  <si>
    <t>Mysian or other javelinmen</t>
  </si>
  <si>
    <t>Kappadokian allies</t>
  </si>
  <si>
    <t>Only Attalos 1 in 218BC</t>
  </si>
  <si>
    <t>KAPPADOKIAN ALLIES</t>
  </si>
  <si>
    <t>4 - 18</t>
  </si>
  <si>
    <t>4 - 24</t>
  </si>
  <si>
    <t>Close fighting foot</t>
  </si>
  <si>
    <t>Juba 1 from 55BC to 46BC</t>
  </si>
  <si>
    <t>Gallic &amp; Spanish Bodyguard</t>
  </si>
  <si>
    <t>Bogus in 47BC</t>
  </si>
  <si>
    <t>Spanish Foot</t>
  </si>
  <si>
    <t>Juba II from 3 AD to 6 AD</t>
  </si>
  <si>
    <t>Principate Roman Allies</t>
  </si>
  <si>
    <t>1 - 5</t>
  </si>
  <si>
    <t>Companions</t>
  </si>
  <si>
    <t>Agema or other cataphracts</t>
  </si>
  <si>
    <t>Cataphract</t>
  </si>
  <si>
    <t>Ex Hv Armour</t>
  </si>
  <si>
    <t>Thorakitai</t>
  </si>
  <si>
    <t>Skythian Cavalry</t>
  </si>
  <si>
    <t>Other Horse Archers</t>
  </si>
  <si>
    <t>Hillmen</t>
  </si>
  <si>
    <t>Tarantine cavalry</t>
  </si>
  <si>
    <t>Civil Militia cavalry</t>
  </si>
  <si>
    <t>Galatian cavalry</t>
  </si>
  <si>
    <t>Arab Camelry</t>
  </si>
  <si>
    <t>Massed Levies</t>
  </si>
  <si>
    <t>Parthian allies</t>
  </si>
  <si>
    <t>Thessalians before 450</t>
  </si>
  <si>
    <t>Non-Thessalains before 450</t>
  </si>
  <si>
    <t>Thessalians from 450</t>
  </si>
  <si>
    <t>Non-Thessalians from 450</t>
  </si>
  <si>
    <t>6 - 40</t>
  </si>
  <si>
    <t>Upgrade non-Spartan elite hoplites to:</t>
  </si>
  <si>
    <t>Upgrade Spartan citizens to:</t>
  </si>
  <si>
    <t>Upgrade Spartan periokoi to:</t>
  </si>
  <si>
    <t>Downgrade Asiatic Greek, Italiot or Siciliot citizen hoplites to:</t>
  </si>
  <si>
    <t>0 - 12</t>
  </si>
  <si>
    <t>Only Aitolians, Akarnanians, Phokians or Thessalians</t>
  </si>
  <si>
    <t>*6 - 45</t>
  </si>
  <si>
    <t>Any state, only from 450</t>
  </si>
  <si>
    <t>Only from 450</t>
  </si>
  <si>
    <t>Other archers</t>
  </si>
  <si>
    <t>Helots</t>
  </si>
  <si>
    <t>Only Spartans before 450</t>
  </si>
  <si>
    <t>Iphikratean hoplites</t>
  </si>
  <si>
    <t>Only from 380</t>
  </si>
  <si>
    <t>Stone Throwers</t>
  </si>
  <si>
    <t>Only Phokians from 380</t>
  </si>
  <si>
    <t>Only Spartans from 369 to 368</t>
  </si>
  <si>
    <t>Syracusan supplied Spanish foot</t>
  </si>
  <si>
    <t>Syracusan supplied Gallic foot</t>
  </si>
  <si>
    <t>Only from 490</t>
  </si>
  <si>
    <t>*2 - 6</t>
  </si>
  <si>
    <t>Minima marked * only apply if the general is of that origin</t>
  </si>
  <si>
    <t>Unless the general is of the same origin, troops only permitted to a certain origin can only be fielded under the command of an allied general of that origin.</t>
  </si>
  <si>
    <t>The minimum number of hoplite units is reduced to 3 if the general is Aitolian, Akarnanian or Phokian, 4 if Thessalian</t>
  </si>
  <si>
    <t>Guard Cavalry</t>
  </si>
  <si>
    <t>Persian or Median Cavalry</t>
  </si>
  <si>
    <t>Immortals</t>
  </si>
  <si>
    <t>Auxiliary Infantry</t>
  </si>
  <si>
    <t>Other Persian, Median, Hyrkanian, Kissian, or Persian Gulf Exile foot</t>
  </si>
  <si>
    <t>Crescent shield archers</t>
  </si>
  <si>
    <t>Only from 465</t>
  </si>
  <si>
    <t>Crescent shield spearmen</t>
  </si>
  <si>
    <t>Optional Troops:</t>
  </si>
  <si>
    <t>Achaemenid chariots</t>
  </si>
  <si>
    <t>Only before 484</t>
  </si>
  <si>
    <t>Saka cavalry</t>
  </si>
  <si>
    <t>Only from 545</t>
  </si>
  <si>
    <t>Bactrian cavalry</t>
  </si>
  <si>
    <t>Other light horse archers</t>
  </si>
  <si>
    <t>Bactrian, Saka or similar foot</t>
  </si>
  <si>
    <t>Kaspian or similar archers</t>
  </si>
  <si>
    <t>Mysian, Libyan, Pisidian or similar javelinmen</t>
  </si>
  <si>
    <t>Lydian or Asiatic Greek Hoplites</t>
  </si>
  <si>
    <t>Only from 545 to 461</t>
  </si>
  <si>
    <t>Assyrian &amp; Chaldean Foot</t>
  </si>
  <si>
    <t>Lykian or Phoenician marines</t>
  </si>
  <si>
    <t>Egyptian marines</t>
  </si>
  <si>
    <t>Only from 525</t>
  </si>
  <si>
    <t>Indian Foot</t>
  </si>
  <si>
    <t>Indian chariots</t>
  </si>
  <si>
    <t>Libyan chariots</t>
  </si>
  <si>
    <t>Mede rebel allies (Only in 550)</t>
  </si>
  <si>
    <t>Saka allies (Only in 530)</t>
  </si>
  <si>
    <t>Only in Cyrus in Lydia in 546</t>
  </si>
  <si>
    <t>Scythed chariots</t>
  </si>
  <si>
    <t>Moveable towers</t>
  </si>
  <si>
    <t>Only in 479</t>
  </si>
  <si>
    <t>*2 - 4</t>
  </si>
  <si>
    <t>Medizing Greek Cavalry</t>
  </si>
  <si>
    <t>Medizing Greek Hoplites</t>
  </si>
  <si>
    <t>Medizing Greek Javelinmen</t>
  </si>
  <si>
    <t>Before 250 BC chariot units must at least equal cavalry units.</t>
  </si>
  <si>
    <t>After 250 BC cavalry units must at least equal chariot units.</t>
  </si>
  <si>
    <t>Only one non-Gallic allied contingent can be used</t>
  </si>
  <si>
    <t>If part of a legion is upgraded, the whole legion must be upgraded</t>
  </si>
  <si>
    <t>If part of a legion is downgraded, the whole legion must be downgraded, including leves/velites</t>
  </si>
  <si>
    <t>Apart from Italian foot, no more than 2 units can be used from the optional troops list</t>
  </si>
  <si>
    <t>Aitolian &amp; Pergamene allies can be used together, otherwise only one nationality of ally can be used.</t>
  </si>
  <si>
    <t>Ligurians, thureophoroi, elephants, Numidian allies, Aitolian allies and Pergamene allies cannot be used before 202 BC</t>
  </si>
  <si>
    <t>Thureophoroi can be Heavy Foot or Auxiliary Inf, but all must be graded the same</t>
  </si>
  <si>
    <t>Only one allied contingent can be used</t>
  </si>
  <si>
    <t>Gladiators cannot be used with any allies</t>
  </si>
  <si>
    <t>Brutus &amp; Cassius cannot use Gladiators</t>
  </si>
  <si>
    <t>Only Bruttian &amp; Lucanian allies can be used together</t>
  </si>
  <si>
    <t>From 200 BC none of the following can be used: Spanish, Gallic, Celtiberian, Balearic, Ligurian, Campanian, Bruttian or Lucanian troops, Elephants nor any allies</t>
  </si>
  <si>
    <t>Emergency Levies cannot be used in mainland Italy</t>
  </si>
  <si>
    <t>Thureophoroi and thorakitai can be graded as Heavy foot or Auxiliary Infantry, but all of both types must be graded the same</t>
  </si>
  <si>
    <t>Thureophoroi can be graded as Heavy foot or Auxiliary Infantry, but all must be graded the same</t>
  </si>
  <si>
    <t>Armoured Cavalry</t>
  </si>
  <si>
    <t>Getae</t>
  </si>
  <si>
    <t>Foot with Javelin</t>
  </si>
  <si>
    <t>Only before 250 BC</t>
  </si>
  <si>
    <t>"Swordsmen"</t>
  </si>
  <si>
    <t>Only before 300 BC</t>
  </si>
  <si>
    <t>Foot with Rhomphaia</t>
  </si>
  <si>
    <t>From 350 to 251 BC</t>
  </si>
  <si>
    <t>From 250 BC</t>
  </si>
  <si>
    <t>Skirmishers with Javelins</t>
  </si>
  <si>
    <t xml:space="preserve">Optional rule - Spartans roll extra 1D6 per unit in combat </t>
  </si>
  <si>
    <t>Greek (mercenary) allies from 400 BC to 357 BC - Classical Greek</t>
  </si>
  <si>
    <t>Only Roman client kingdom fom 25 BC to 46 AD</t>
  </si>
  <si>
    <t>Upgrade foot with Javelins to:</t>
  </si>
  <si>
    <t>Roman allies - Principate Roman</t>
  </si>
  <si>
    <t>3 - 8</t>
  </si>
  <si>
    <t>0 - 40</t>
  </si>
  <si>
    <t>0 - 29</t>
  </si>
  <si>
    <t>Lydian heavy cavalry</t>
  </si>
  <si>
    <t>Lydian, Paphlagonian or Phrygian Light Horse</t>
  </si>
  <si>
    <t>Lydian, Phrgian, Mysian, Thracian, or similar foot with short spears or javelins</t>
  </si>
  <si>
    <t>4 - 16</t>
  </si>
  <si>
    <t>Hoplites: Ionian or Karian mercenaries or Lydians</t>
  </si>
  <si>
    <t>Chariots</t>
  </si>
  <si>
    <t>Skythian mercenaries</t>
  </si>
  <si>
    <t>Only in 546 BC</t>
  </si>
  <si>
    <t>Lydian foot recently upgraded to hoplites</t>
  </si>
  <si>
    <t>Egyptian javelinmen</t>
  </si>
  <si>
    <t>Egyptian spearmen</t>
  </si>
  <si>
    <t>Only before 275</t>
  </si>
  <si>
    <t>Only from 321</t>
  </si>
  <si>
    <t>Before 460</t>
  </si>
  <si>
    <t>From 490</t>
  </si>
  <si>
    <t>6 - 25</t>
  </si>
  <si>
    <t>Phalangites</t>
  </si>
  <si>
    <t>Only from 279</t>
  </si>
  <si>
    <t>Carthaginian allies (Only in 332) - Early Carthaginian</t>
  </si>
  <si>
    <t>Libyan allies - Late Libyan</t>
  </si>
  <si>
    <t>LATE LIBYAN ALLIES (From 550 BC)</t>
  </si>
  <si>
    <t>Poeni chariots</t>
  </si>
  <si>
    <t>Poeni cavalry</t>
  </si>
  <si>
    <t>Sacred Band</t>
  </si>
  <si>
    <t>African spearmen</t>
  </si>
  <si>
    <t>Numidian, Libyan, Moorish or Spanish javelinmen</t>
  </si>
  <si>
    <t>Corsican, Ligurian or Sardinian foot</t>
  </si>
  <si>
    <t>Core troops:</t>
  </si>
  <si>
    <t>Other Poeni foot</t>
  </si>
  <si>
    <t>Campanian mercenaries</t>
  </si>
  <si>
    <t>Balearic Slingers</t>
  </si>
  <si>
    <t>Sardinian archers</t>
  </si>
  <si>
    <t>Libyan allies (Only before 500) - Late Libyan</t>
  </si>
  <si>
    <t>Numidian allies (Only from 340)</t>
  </si>
  <si>
    <t>Armoured cavalry</t>
  </si>
  <si>
    <t>Only from 300 BC</t>
  </si>
  <si>
    <t>Only Saka from 250 BC</t>
  </si>
  <si>
    <t>Unarmoured cavalry</t>
  </si>
  <si>
    <t>5 - 18</t>
  </si>
  <si>
    <t>*3 - 6</t>
  </si>
  <si>
    <t>Foot spearmen</t>
  </si>
  <si>
    <t>Mountain Indian allies (Only Saka)</t>
  </si>
  <si>
    <t>Only Skythians in 313 BC</t>
  </si>
  <si>
    <t>Thracian allies</t>
  </si>
  <si>
    <t>Black Sea Greek allies - Classical Greek</t>
  </si>
  <si>
    <t>Only Saka in 129 BC</t>
  </si>
  <si>
    <t>Seleucid pikemen</t>
  </si>
  <si>
    <t>SKYTHIAN OR SAKA  550 BC to 50 AD</t>
  </si>
  <si>
    <t>Foot archers</t>
  </si>
  <si>
    <t>Minima marked * apply if any non-allied foot are used</t>
  </si>
  <si>
    <t>Only non-republican states</t>
  </si>
  <si>
    <t>Heavy chariots</t>
  </si>
  <si>
    <t>Light chariots</t>
  </si>
  <si>
    <t>From 1 AD</t>
  </si>
  <si>
    <t>6 - 28</t>
  </si>
  <si>
    <t>Forest tribesmen</t>
  </si>
  <si>
    <t>Clubmen</t>
  </si>
  <si>
    <t>Horse archers</t>
  </si>
  <si>
    <t>Only from 179 BC</t>
  </si>
  <si>
    <t>Upgrade cavalry to armoured lancers</t>
  </si>
  <si>
    <t>Only Guptas from 320 AD</t>
  </si>
  <si>
    <t>Replace elephants and/or chariots by bullock or camel carts</t>
  </si>
  <si>
    <t>Spearmen</t>
  </si>
  <si>
    <t>Persian, Median, Armenian, Bactrian, Saka, Kappadokian or other heavy cavalry</t>
  </si>
  <si>
    <t>2 - 11</t>
  </si>
  <si>
    <t>Arachosian, Paphlagonian or similar light horse</t>
  </si>
  <si>
    <t>Bactrian light horse</t>
  </si>
  <si>
    <t>Saka horse archers</t>
  </si>
  <si>
    <t>Bow**</t>
  </si>
  <si>
    <t>Persian crescent shield spearmen</t>
  </si>
  <si>
    <t>Mercenary or allied Greek hoplites</t>
  </si>
  <si>
    <t>Mercenary Greek peltasts</t>
  </si>
  <si>
    <t>Chalybes</t>
  </si>
  <si>
    <t>Massed levies</t>
  </si>
  <si>
    <t>Saka allies</t>
  </si>
  <si>
    <t>Cannot use hoplites, peltasts, scythed chariots, Egyptians, Thracians or Lykian allies</t>
  </si>
  <si>
    <t>Guard cavalry</t>
  </si>
  <si>
    <t>Greek cavalry</t>
  </si>
  <si>
    <t>Citizen hoplites</t>
  </si>
  <si>
    <t>3 - 6</t>
  </si>
  <si>
    <t>Greek mercenary hoplite</t>
  </si>
  <si>
    <t>'2 - 5</t>
  </si>
  <si>
    <t>Tarentines</t>
  </si>
  <si>
    <t>Tyrant's mercenary bodyguard hoplites</t>
  </si>
  <si>
    <t>Campanian or Etruscan mercenary hoplites</t>
  </si>
  <si>
    <t>Gallic mercenaries</t>
  </si>
  <si>
    <t>Samnite or similar Italian mercenaries</t>
  </si>
  <si>
    <t>Mercenary peltasts</t>
  </si>
  <si>
    <t>Other javelinmen</t>
  </si>
  <si>
    <t>Mercenary thureophoroi</t>
  </si>
  <si>
    <t>Spanish mercenaries</t>
  </si>
  <si>
    <t>Ligurian or Sikel mercenaries</t>
  </si>
  <si>
    <t>Only from 399</t>
  </si>
  <si>
    <t>Only Agathokles in Africa from 310 to 307</t>
  </si>
  <si>
    <t>Rowers etc disguised as hoplites</t>
  </si>
  <si>
    <t>Kyrenean allies</t>
  </si>
  <si>
    <t>Numidian allies - Numidian or early Moorish</t>
  </si>
  <si>
    <t>No Campanians,Ligurians, Sikels, Spanish or bolt-shooters permitted</t>
  </si>
  <si>
    <t>Medium Infantry</t>
  </si>
  <si>
    <t xml:space="preserve">Pikemen </t>
  </si>
  <si>
    <t>Imitation Legionaries</t>
  </si>
  <si>
    <t>Before 84BC</t>
  </si>
  <si>
    <t>After 84BC</t>
  </si>
  <si>
    <t>Sarmation cavalry</t>
  </si>
  <si>
    <t>Bastarnae</t>
  </si>
  <si>
    <t>Field Fortifications</t>
  </si>
  <si>
    <t>0 - 10</t>
  </si>
  <si>
    <t>Only before 84BC</t>
  </si>
  <si>
    <t>Before 218 AD</t>
  </si>
  <si>
    <t>From 218 AD</t>
  </si>
  <si>
    <t>Auxiliary Foot</t>
  </si>
  <si>
    <t>Auxiliary Cavalry</t>
  </si>
  <si>
    <t>Before 260 AD</t>
  </si>
  <si>
    <t>From 260 AD</t>
  </si>
  <si>
    <t>1 - 4</t>
  </si>
  <si>
    <t>Auxiliary Archers</t>
  </si>
  <si>
    <t>Allied Archers</t>
  </si>
  <si>
    <t>Bolt Shooters</t>
  </si>
  <si>
    <t>Separately deployed legionary lanciarii</t>
  </si>
  <si>
    <t>Only from 197 AD</t>
  </si>
  <si>
    <t>Moorish or Numidian cavalry</t>
  </si>
  <si>
    <t>Only before 197 AD</t>
  </si>
  <si>
    <t>Equites sagittarii</t>
  </si>
  <si>
    <t>Before 197 AD</t>
  </si>
  <si>
    <t>From 197 AD</t>
  </si>
  <si>
    <t>Catafractarii / Contarii</t>
  </si>
  <si>
    <t>Only from 100 AD</t>
  </si>
  <si>
    <t>Clibanarii</t>
  </si>
  <si>
    <t>Only from 228 AD</t>
  </si>
  <si>
    <t>Symmachiarii</t>
  </si>
  <si>
    <t>Only before 100 AD</t>
  </si>
  <si>
    <t>Marines recently converted to legionaries</t>
  </si>
  <si>
    <t>Armenian allies - Early Armenian</t>
  </si>
  <si>
    <t>Sarmatian allies - Later Sarmatian</t>
  </si>
  <si>
    <t>Germanicus in Germany in 16 AD</t>
  </si>
  <si>
    <t>Batavian allies - Early German</t>
  </si>
  <si>
    <t>Otho or Vitellius in 69 AD</t>
  </si>
  <si>
    <t>Auxiliary Foot must be either all Heavy Infantry or all Auxiliary Infantry</t>
  </si>
  <si>
    <t>Batavian or Sarmatian allies cannot be used with any other allies</t>
  </si>
  <si>
    <t>Converted marines and gladiators cannot be used with any allies</t>
  </si>
  <si>
    <t>Dacian, Carpi or Bastarnae falxmen</t>
  </si>
  <si>
    <t>5 - 28</t>
  </si>
  <si>
    <t>Bastarnae cavalry</t>
  </si>
  <si>
    <t>Only before 107 AD</t>
  </si>
  <si>
    <t>Captured Roman Bolt Shooters</t>
  </si>
  <si>
    <t>Sarmatian allies (Only before 107AD) - Later Sarmatian</t>
  </si>
  <si>
    <t>2 - 9</t>
  </si>
  <si>
    <t>Scouts</t>
  </si>
  <si>
    <t>Foot Archers</t>
  </si>
  <si>
    <t>Peasant Levy</t>
  </si>
  <si>
    <t>Field Army Legionaries</t>
  </si>
  <si>
    <t>Field Army Legionaries with integral archers</t>
  </si>
  <si>
    <t>Bow*</t>
  </si>
  <si>
    <t>Field Army Auxiliaries</t>
  </si>
  <si>
    <t>Limitanei legionaries</t>
  </si>
  <si>
    <t>Limitanei auxiliaries</t>
  </si>
  <si>
    <t>Equites</t>
  </si>
  <si>
    <t>Equites Illyricani etc</t>
  </si>
  <si>
    <t>Equites Catafractarii or Clibinarii</t>
  </si>
  <si>
    <t>Equites Sagittarii</t>
  </si>
  <si>
    <t>Equites Alani, Taifali, Sciri or Theodosiaci</t>
  </si>
  <si>
    <t>Auxiliary Archers in all-archer units</t>
  </si>
  <si>
    <t>City militia, laeti etc</t>
  </si>
  <si>
    <t>Alan or Hunnic mercenaries</t>
  </si>
  <si>
    <t>Only from 389</t>
  </si>
  <si>
    <t>Allies - Only Western Armies:</t>
  </si>
  <si>
    <t>Later Visigothic allies</t>
  </si>
  <si>
    <t>Allies - Only Eastern Armies:</t>
  </si>
  <si>
    <t>Armenian allies (Only before 364) - Middle Armenian</t>
  </si>
  <si>
    <t>Early Visigothic allies - Early Visigothic or Early Vandal</t>
  </si>
  <si>
    <t>Excluding allied contingents at least 1/2 of the units must be of average or poor quality</t>
  </si>
  <si>
    <t>Armenians or Arabs cannot be used with Visigoths</t>
  </si>
  <si>
    <t>Foederate Cavalry</t>
  </si>
  <si>
    <t>Foederate Foot</t>
  </si>
  <si>
    <t>Isaurians</t>
  </si>
  <si>
    <t>Only Eastern armies after 466</t>
  </si>
  <si>
    <t>Field Army Auxiliaries with integral Bow</t>
  </si>
  <si>
    <t>Bow* - Integral bow - 1 D6</t>
  </si>
  <si>
    <t>Equites re-equipped as armoured horse archers</t>
  </si>
  <si>
    <t>Only after 450</t>
  </si>
  <si>
    <t>Legionaries with integral archers</t>
  </si>
  <si>
    <t>Auxiliary archers in all archer units</t>
  </si>
  <si>
    <t>Exculcatores</t>
  </si>
  <si>
    <t>Field fortifications</t>
  </si>
  <si>
    <t>Hunnic allies - Western Hunnic</t>
  </si>
  <si>
    <t>Excluding foederati, Isaurians and allied contingents at least 2/3 of the units must be of average or poor quality</t>
  </si>
  <si>
    <t>Western armies cannot include more than one unit of catafractarii or clibinarii</t>
  </si>
  <si>
    <t>Arab allies cannot be used with other allies</t>
  </si>
  <si>
    <t>*6 - 24</t>
  </si>
  <si>
    <t>Youths with Javelins</t>
  </si>
  <si>
    <t>Elite Warriors</t>
  </si>
  <si>
    <t>Casevillaunus in 54 BC</t>
  </si>
  <si>
    <t>After Cassivelaunus sends home most of his infantry the minimum marked * does not apply, but at least 4 units of chariots must be used. Roman allies cannot be used</t>
  </si>
  <si>
    <t>Before 430</t>
  </si>
  <si>
    <t>From 430 to 628</t>
  </si>
  <si>
    <t>Armoured horse archers</t>
  </si>
  <si>
    <t>*2 - 12</t>
  </si>
  <si>
    <t>Light horse archers</t>
  </si>
  <si>
    <t>Before 350</t>
  </si>
  <si>
    <t>From 350</t>
  </si>
  <si>
    <t>0 - 22</t>
  </si>
  <si>
    <t>Before 629</t>
  </si>
  <si>
    <t>From 629</t>
  </si>
  <si>
    <t>Levy spearmen</t>
  </si>
  <si>
    <t>Hill tribesmen</t>
  </si>
  <si>
    <t>Dailami guardsmen</t>
  </si>
  <si>
    <t>Only from 591</t>
  </si>
  <si>
    <t>Hephthalite Hunnic allies</t>
  </si>
  <si>
    <t>Only in 550</t>
  </si>
  <si>
    <t>Alan allies</t>
  </si>
  <si>
    <t>Noble Cavalry</t>
  </si>
  <si>
    <t>8 - 34</t>
  </si>
  <si>
    <t>Only from 378</t>
  </si>
  <si>
    <t>Alan or Huns</t>
  </si>
  <si>
    <t>Wagon laager</t>
  </si>
  <si>
    <t>Carpi Allies - Dacian &amp; Carpi</t>
  </si>
  <si>
    <t>Early Visigothic or Early Vandal allies</t>
  </si>
  <si>
    <t>Only from 410</t>
  </si>
  <si>
    <t>Campanian, Bruscan or Greek cavalry</t>
  </si>
  <si>
    <t>Only from 340</t>
  </si>
  <si>
    <t>Numidian Light Horse</t>
  </si>
  <si>
    <t>Only before 80 BC</t>
  </si>
  <si>
    <t>Velites</t>
  </si>
  <si>
    <t>Only before 100 BC</t>
  </si>
  <si>
    <t>Only before 274 BC</t>
  </si>
  <si>
    <t>Before 274 BC</t>
  </si>
  <si>
    <t>Javelin armed Hv Cav</t>
  </si>
  <si>
    <t>From 274 BC</t>
  </si>
  <si>
    <t>Only before 235</t>
  </si>
  <si>
    <t>Greek mercenary Hoplites</t>
  </si>
  <si>
    <t>Greek mercenary Thureophoroi</t>
  </si>
  <si>
    <t>Celtiberian mercenary scutarii</t>
  </si>
  <si>
    <t>2 - 7</t>
  </si>
  <si>
    <t>Only after 190 BC</t>
  </si>
  <si>
    <t>Before 160 BC</t>
  </si>
  <si>
    <t>Argryaspids</t>
  </si>
  <si>
    <t>From 160 BC</t>
  </si>
  <si>
    <t>Argryapids</t>
  </si>
  <si>
    <t>Only before 124 BC</t>
  </si>
  <si>
    <t>Only from 166 BC</t>
  </si>
  <si>
    <t>Civic Militia Thureophoroi</t>
  </si>
  <si>
    <t>Only from 55 BC</t>
  </si>
  <si>
    <t>Arabs cannot be used with any other allies</t>
  </si>
  <si>
    <t>The minimum marked * only applies from 350 AD</t>
  </si>
  <si>
    <t>Noble &amp; household warriors</t>
  </si>
  <si>
    <t>8 - 33</t>
  </si>
  <si>
    <t>5 - 26</t>
  </si>
  <si>
    <t>Only before 454</t>
  </si>
  <si>
    <t>Alan subjects</t>
  </si>
  <si>
    <t>Herul or Sciri subjects</t>
  </si>
  <si>
    <t>Uldin in 408</t>
  </si>
  <si>
    <t>Attila from 433 to 453</t>
  </si>
  <si>
    <t>Burgundian, Frankish, Rugian or Thuringian subjects</t>
  </si>
  <si>
    <t>Gepid subject allies - Gepid or Early Lombard</t>
  </si>
  <si>
    <t>Ostrogothic subject allies - Early Ostrogothis, Herul, Sciri or Taifali</t>
  </si>
  <si>
    <t>Minima marked * apply if any troops so marked are used.</t>
  </si>
  <si>
    <t>Only in India (475 to 560)</t>
  </si>
  <si>
    <t>Elephant escort halberdiers</t>
  </si>
  <si>
    <t>Indian levy foot</t>
  </si>
  <si>
    <t>Indian Cavalry</t>
  </si>
  <si>
    <t>ARMY LIST</t>
  </si>
  <si>
    <t>TIMELINE</t>
  </si>
  <si>
    <t>Classical Greek</t>
  </si>
  <si>
    <t>Early Achaemenid</t>
  </si>
  <si>
    <t>Thracian</t>
  </si>
  <si>
    <t>Lydian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</si>
  <si>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</si>
  <si>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</si>
  <si>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</si>
  <si>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</si>
  <si>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</si>
  <si>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</si>
  <si>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Mid Republican Roman</t>
  </si>
  <si>
    <t>Late Republican Roman</t>
  </si>
  <si>
    <t>Gallic</t>
  </si>
  <si>
    <t>Pyrrhic</t>
  </si>
  <si>
    <t>Late Carthaginian</t>
  </si>
  <si>
    <t>Ancient Spanish</t>
  </si>
  <si>
    <t>Later Macedonian</t>
  </si>
  <si>
    <t>Attalid Pergamene</t>
  </si>
  <si>
    <t>Later Seleucid</t>
  </si>
  <si>
    <t>Numidian</t>
  </si>
  <si>
    <t>Pontic</t>
  </si>
  <si>
    <t>Ancient British</t>
  </si>
  <si>
    <t>Later Sarmatian</t>
  </si>
  <si>
    <t>Sassanid Persian</t>
  </si>
  <si>
    <t>Early Visigoth &amp; Vandal</t>
  </si>
  <si>
    <t>Early Anglo-Saxon</t>
  </si>
  <si>
    <t>Hephthalite Hunnic</t>
  </si>
  <si>
    <t>Dacian or Carpi</t>
  </si>
  <si>
    <t>Western Hunnic</t>
  </si>
  <si>
    <t>Later Ptolemaic</t>
  </si>
  <si>
    <t>Guard phalangites</t>
  </si>
  <si>
    <t>Before 55 BC</t>
  </si>
  <si>
    <t>Macedonian phalangites</t>
  </si>
  <si>
    <t>Egyptian phalangites</t>
  </si>
  <si>
    <t>6 - 12</t>
  </si>
  <si>
    <t>From 55 BC</t>
  </si>
  <si>
    <t>Romanised infantry</t>
  </si>
  <si>
    <t>Greek mercenary cavalry</t>
  </si>
  <si>
    <t>Galatian mercenary cavalry</t>
  </si>
  <si>
    <t>Nubian mercenary cavalry</t>
  </si>
  <si>
    <t>Only before 55 BC</t>
  </si>
  <si>
    <t>Cretan troops</t>
  </si>
  <si>
    <t>Roman Legionaries</t>
  </si>
  <si>
    <t>Early Armenian</t>
  </si>
  <si>
    <t>Horse Archers</t>
  </si>
  <si>
    <t>2 - 18</t>
  </si>
  <si>
    <t>Servants</t>
  </si>
  <si>
    <t>Tigran the Great from 83BC to 69 BC</t>
  </si>
  <si>
    <t>Pikemen</t>
  </si>
  <si>
    <t>Arab Allies - Early Arab</t>
  </si>
  <si>
    <t>Media Atropatene allies</t>
  </si>
  <si>
    <t>Khosrov I anti-Sassanid coalition from 226 AD to 228 AD</t>
  </si>
  <si>
    <t>Kushan or Parthian allies - use Parthian allies list</t>
  </si>
  <si>
    <t>5 - 22</t>
  </si>
  <si>
    <t>City militia or hill tribesmen</t>
  </si>
  <si>
    <t>Greek City militia</t>
  </si>
  <si>
    <t>Only Saka campaign in 129 BC</t>
  </si>
  <si>
    <t>Captured Seleucid pikemen</t>
  </si>
  <si>
    <t>Only Suren Indo-Parthian Kingdom from 95 BC to 75 AD</t>
  </si>
  <si>
    <t>Hill tribe &amp; Arachosian cavalry</t>
  </si>
  <si>
    <t>Indian levies</t>
  </si>
  <si>
    <t>ADIABENE, EDESSAN OR HATRAN ALLIES</t>
  </si>
  <si>
    <t>Cataphract Camels</t>
  </si>
  <si>
    <t>Only if Hatran</t>
  </si>
  <si>
    <t>ELYMAIAN ALLIES</t>
  </si>
  <si>
    <t>COMMAGENE ALLIES</t>
  </si>
  <si>
    <t>EARLY ARAB ALLIES</t>
  </si>
  <si>
    <t>Foot warriors</t>
  </si>
  <si>
    <t>LATER SKYTHIAN OR SAKA ALLIES</t>
  </si>
  <si>
    <t>Foot Spearmen</t>
  </si>
  <si>
    <t>Parthian</t>
  </si>
  <si>
    <t>Agema</t>
  </si>
  <si>
    <t>Other Companion cavalry</t>
  </si>
  <si>
    <t>Thessalian or Greek heavy cavalry</t>
  </si>
  <si>
    <t>Prodromoi</t>
  </si>
  <si>
    <t>Thracian, Paionian or Eastern Light Horse</t>
  </si>
  <si>
    <t>Hypaspists</t>
  </si>
  <si>
    <t>Only before 328</t>
  </si>
  <si>
    <t>Any Date</t>
  </si>
  <si>
    <t>*1 - 3</t>
  </si>
  <si>
    <t>Foot Companions</t>
  </si>
  <si>
    <t>3 - 9</t>
  </si>
  <si>
    <t>Agrarian javelinmen</t>
  </si>
  <si>
    <t>Illyrian or Thracian javelinmen</t>
  </si>
  <si>
    <t>Macedonian Archers</t>
  </si>
  <si>
    <t>Rhodian Slingers</t>
  </si>
  <si>
    <t>Skythian Horse Archers</t>
  </si>
  <si>
    <t>Only from 328</t>
  </si>
  <si>
    <t>Sogdian Horse Archers</t>
  </si>
  <si>
    <t>Bacrian Horse Archers</t>
  </si>
  <si>
    <t>Greek mercenary or allied traditional hoplites</t>
  </si>
  <si>
    <t>Greek mercenary Iphikratean hoplites</t>
  </si>
  <si>
    <t>Only from 326</t>
  </si>
  <si>
    <t>Indian foot</t>
  </si>
  <si>
    <t>Only in India from 326 to 325</t>
  </si>
  <si>
    <t>Bolt-shooters or stone-throwers</t>
  </si>
  <si>
    <t>The minimum marked * applies if Philip or Alexander are present</t>
  </si>
  <si>
    <t>Hypaspists must all be classed the same</t>
  </si>
  <si>
    <t>Options only permitted from 328 BC or later cannot be used with more than 2 units of Greek mercenary or allied traditional hoplites</t>
  </si>
  <si>
    <t>Alexandrian Macedonian</t>
  </si>
  <si>
    <t>Skythian horse archers</t>
  </si>
  <si>
    <t>Early Successor</t>
  </si>
  <si>
    <t>Only Siracea or Iazyges</t>
  </si>
  <si>
    <t>Only Rhoxolani</t>
  </si>
  <si>
    <t>12 - 14</t>
  </si>
  <si>
    <t>Other cavalry</t>
  </si>
  <si>
    <t>4 - 10</t>
  </si>
  <si>
    <t>Foot javelinmen</t>
  </si>
  <si>
    <t>*1 - 6</t>
  </si>
  <si>
    <t>Poor quality foot</t>
  </si>
  <si>
    <t>Skythian allies - Later Skythian or Saka</t>
  </si>
  <si>
    <t>An army must be either Siracae, Iazyges or Rhoxolani. Only options belonging to one tribe can be used</t>
  </si>
  <si>
    <t>Early Sarmatian</t>
  </si>
  <si>
    <t>Only before 62</t>
  </si>
  <si>
    <t>Only from 62</t>
  </si>
  <si>
    <t>Only from 227</t>
  </si>
  <si>
    <t>5 - 30</t>
  </si>
  <si>
    <t>Imitation legionaries</t>
  </si>
  <si>
    <t>Greek foot</t>
  </si>
  <si>
    <t>Paionians</t>
  </si>
  <si>
    <t>Paphlagonians and Kappadokians</t>
  </si>
  <si>
    <t>Galatian</t>
  </si>
  <si>
    <t>Hellenistic Greek</t>
  </si>
  <si>
    <t>Only Achaians from 208 or Athenians</t>
  </si>
  <si>
    <t>2 - 27</t>
  </si>
  <si>
    <t>Only Boiotians before 270, Athenians or Eleians</t>
  </si>
  <si>
    <t>Only Spartans before 227</t>
  </si>
  <si>
    <t>Only Spartans before 221</t>
  </si>
  <si>
    <t>**4 - 12</t>
  </si>
  <si>
    <t>*2 - 8</t>
  </si>
  <si>
    <t>Only Boiotians from 245, Achaians from 208 or Spartans from 227</t>
  </si>
  <si>
    <t>*4 - 12</t>
  </si>
  <si>
    <t>Only Aitolians</t>
  </si>
  <si>
    <t>*6 - 30</t>
  </si>
  <si>
    <t>Euzenoi</t>
  </si>
  <si>
    <t>Only Achaians</t>
  </si>
  <si>
    <t>Thureophoroi and thorakitai can be graded as Heavy or auxiliary infantry, but all of both types must be graded the same. must all be classed the same</t>
  </si>
  <si>
    <t>Only Eleians in 207</t>
  </si>
  <si>
    <t>Roman allies - Mid-Republican Roman</t>
  </si>
  <si>
    <t>Only Achaians in 146</t>
  </si>
  <si>
    <t>Freed slaves</t>
  </si>
  <si>
    <t>Minima marked * apply only if the C-in-C is of that origin</t>
  </si>
  <si>
    <t>Whether Athens or Elis continued to field hoplites is uncertain. The minimum marked ** therefore only applies if the C-in-C is Boiotian</t>
  </si>
  <si>
    <t>Greek Lancers</t>
  </si>
  <si>
    <t>Iranian Lancers</t>
  </si>
  <si>
    <t>Only from 210</t>
  </si>
  <si>
    <t>Bactrian Light Cavalry</t>
  </si>
  <si>
    <t>Mountain Indian Cavalry</t>
  </si>
  <si>
    <t>Mountain Indian Spearmen</t>
  </si>
  <si>
    <t>Mountain Indian Archers</t>
  </si>
  <si>
    <t>Saka allies - Later Skythian or Saka</t>
  </si>
  <si>
    <t>Minimum marked * only applies if any foot are used</t>
  </si>
  <si>
    <t>Graeco-Bactrian</t>
  </si>
  <si>
    <t>INDO-GREEK 175 BC - 10 AD</t>
  </si>
  <si>
    <t>Greek Cavalry</t>
  </si>
  <si>
    <t>Indian Archers</t>
  </si>
  <si>
    <t>2 - 15</t>
  </si>
  <si>
    <t>Indian Javelinmen</t>
  </si>
  <si>
    <t>Indian allies - Classical Indian</t>
  </si>
  <si>
    <t>Indo-Greek</t>
  </si>
  <si>
    <t>175 BC - 10 AD</t>
  </si>
  <si>
    <t>THRACIAN 700 BC - 46 AD</t>
  </si>
  <si>
    <t>700 BC - 46 AD</t>
  </si>
  <si>
    <t>EARLY SARMATIAN 310 BC - 100 AD</t>
  </si>
  <si>
    <t>310 BC - 100 AD</t>
  </si>
  <si>
    <t>KYRENIAN GREEK 630 BC - 74 BC</t>
  </si>
  <si>
    <t>630 BC - 74 BC</t>
  </si>
  <si>
    <t>550 BC - 275 BC</t>
  </si>
  <si>
    <t>550 BC - 50 AD</t>
  </si>
  <si>
    <t>CLASSICAL INDIAN 500 BC - 545 AD</t>
  </si>
  <si>
    <t>500 BC - 545 AD</t>
  </si>
  <si>
    <t>240 BC - 20 BC</t>
  </si>
  <si>
    <t>700 BC - 279 BC</t>
  </si>
  <si>
    <t>687 BC - 546 BC</t>
  </si>
  <si>
    <t>550 BC - 420 BC</t>
  </si>
  <si>
    <t>420 BC - 329 BC</t>
  </si>
  <si>
    <t>412 BC - 211 BC</t>
  </si>
  <si>
    <t>355 BC - 323 BC</t>
  </si>
  <si>
    <t>323 BC - 280 BC</t>
  </si>
  <si>
    <t>280 BC - 64 BC</t>
  </si>
  <si>
    <t>279 BC - 146 BC</t>
  </si>
  <si>
    <t>250 BC - 130 BC</t>
  </si>
  <si>
    <t>280 BC - 105 BC</t>
  </si>
  <si>
    <t>105 BC - 25 BC</t>
  </si>
  <si>
    <t>390 BC - 50 BC</t>
  </si>
  <si>
    <t>280 BC - 272 BC</t>
  </si>
  <si>
    <t>275 BC - 146 BC</t>
  </si>
  <si>
    <t>260 BC - 148 BC</t>
  </si>
  <si>
    <t>262 BC - 129 BC</t>
  </si>
  <si>
    <t>205 BC - 63 BC</t>
  </si>
  <si>
    <t>166 BC - 30 BC</t>
  </si>
  <si>
    <t>CLASSICAL GREEK   700 BC - 279 BC</t>
  </si>
  <si>
    <t>LYDIAN 687 BC - 546 BC</t>
  </si>
  <si>
    <t>EARLY ACHAEMENID PERSIAN  550 BC - 420BC</t>
  </si>
  <si>
    <t>EARLY CARTHAGINIAN 550 BC - 275 BC</t>
  </si>
  <si>
    <t>LATE ACHAEMENID PERSIAN  420 BC - 329 BC</t>
  </si>
  <si>
    <t>SYRACUSAN 412 BC - 211 BC</t>
  </si>
  <si>
    <t>GALATIAN 280 BC - 64 BC</t>
  </si>
  <si>
    <t>HELLENISTIC GREEK 279 BC - 146 BC</t>
  </si>
  <si>
    <t>GRAECO-BACTRIAN 250 BC - 130 BC</t>
  </si>
  <si>
    <t>MID-REPUBLICAN ROMAN 280 BC - 105 BC</t>
  </si>
  <si>
    <t>LATE REPUBLICAN ROMAN 105 BC - 25 BC</t>
  </si>
  <si>
    <t>GALLIC 390 BC - 50 BC</t>
  </si>
  <si>
    <t>PYRRHIC 280 BC - 272 BC</t>
  </si>
  <si>
    <t>LATER CARTHAGINIAN 275 BC - 146 BC</t>
  </si>
  <si>
    <t xml:space="preserve">ANCIENT SPANISH 240 BC - 20 BC  </t>
  </si>
  <si>
    <t>LATER MACEDONIAN 260 BC - 148 BC</t>
  </si>
  <si>
    <t>ATTALID PERGAMENE 262 BC - 129 BC</t>
  </si>
  <si>
    <t>LATER PTOLEMAIC 166 BC - 30 BC</t>
  </si>
  <si>
    <t>LATER SELEUCID 205 BC - 63 BC</t>
  </si>
  <si>
    <t>NUMIDIAN OR EARLY MOORISH 215 BC - 25 AD</t>
  </si>
  <si>
    <t>215 BC - 25 AD</t>
  </si>
  <si>
    <t>110 BC - 47 BC</t>
  </si>
  <si>
    <t>331 BC - 252 AD</t>
  </si>
  <si>
    <t>250 BC - 225 AD</t>
  </si>
  <si>
    <t>25 BC - 284 AD</t>
  </si>
  <si>
    <t>284 AD - 425 AD</t>
  </si>
  <si>
    <t>425 AD - 493 AD</t>
  </si>
  <si>
    <t>PONTIC 110 BC - 47 BC</t>
  </si>
  <si>
    <t>EARLY ARMENIAN 331 BC - 252 AD</t>
  </si>
  <si>
    <t>PARTHIAN 250 BC - 225 AD</t>
  </si>
  <si>
    <t>Thureophoroi can be graded as Heavy Infantry or Auxiliary Infantry, but all must be graded the same</t>
  </si>
  <si>
    <t>Citizen Militia can be graded as Heavy Infantry or Auxiliary Infantry, but all must be graded the same</t>
  </si>
  <si>
    <t>Bow** - Integral bow - 2 D6 if stationary</t>
  </si>
  <si>
    <t>Last Man Standing</t>
  </si>
  <si>
    <t xml:space="preserve"> Heavy Artillery</t>
  </si>
  <si>
    <t>Heavy Artillery</t>
  </si>
  <si>
    <t>Light Artillery</t>
  </si>
  <si>
    <t>ALEXANDRIAN MACEDONIAN 355 BC - 323 BC</t>
  </si>
  <si>
    <t>Guard infantry (Apple Bearers)</t>
  </si>
  <si>
    <t>Asiatic Greek or Persian hoplites</t>
  </si>
  <si>
    <t>Heavy Archers</t>
  </si>
  <si>
    <t>Heavy Camels</t>
  </si>
  <si>
    <t>War Wagon</t>
  </si>
  <si>
    <t>Addit Terrain</t>
  </si>
  <si>
    <t>War Wagons</t>
  </si>
  <si>
    <t>Enhanced Movement</t>
  </si>
  <si>
    <t>Agelausus's Paphlagonian foot</t>
  </si>
  <si>
    <t>Armenian, Paphlagonian, or similar javelinmen</t>
  </si>
  <si>
    <t>Foot with Spear</t>
  </si>
  <si>
    <t>0 - 7</t>
  </si>
  <si>
    <t>Only in 189 BC</t>
  </si>
  <si>
    <t>Only in 273 BC</t>
  </si>
  <si>
    <t>Only from 280 to 279 BC</t>
  </si>
  <si>
    <t>Scythed chariots*</t>
  </si>
  <si>
    <t>EARLY REPUBLICAN ROMAN (509 - 280 BC)</t>
  </si>
  <si>
    <t>Units</t>
  </si>
  <si>
    <t>Points</t>
  </si>
  <si>
    <t>Infantry of the 1st Class</t>
  </si>
  <si>
    <t>Only before 340</t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</si>
  <si>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2 - 6</t>
    </r>
  </si>
  <si>
    <t>Infantry of the 2nd or 3rd Class</t>
  </si>
  <si>
    <r>
      <t xml:space="preserve">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2 - 21</t>
    </r>
  </si>
  <si>
    <t>Mixed Infantry of the1st, 2nd and 3rd Class</t>
  </si>
  <si>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>5 - 30</t>
    </r>
  </si>
  <si>
    <t>0 - 30</t>
  </si>
  <si>
    <t>Infantry of the 4th Class</t>
  </si>
  <si>
    <t>Infantry of the 5th Class</t>
  </si>
  <si>
    <t>Hastati &amp; Principes</t>
  </si>
  <si>
    <t>4 - 20</t>
  </si>
  <si>
    <t>1 per 2 Hastati &amp; Principes</t>
  </si>
  <si>
    <t>Leves</t>
  </si>
  <si>
    <t>Upgrade veteran legions to:</t>
  </si>
  <si>
    <t>Downgrade unenthusiastic allies or raw legions to:</t>
  </si>
  <si>
    <t>Rorarii</t>
  </si>
  <si>
    <t>Accensi</t>
  </si>
  <si>
    <t>Lighter equipped Italian allied infantry</t>
  </si>
  <si>
    <t>Campanian allies (Only from 343)</t>
  </si>
  <si>
    <t>Hernician allies (Only before 387) - Italian Hill Tribes</t>
  </si>
  <si>
    <t>Latin allies (Only before 340) - up to 2 contingents</t>
  </si>
  <si>
    <t>Lucanian allies (Only from 298 to 290)</t>
  </si>
  <si>
    <t>Samnite allies (Only in 340)</t>
  </si>
  <si>
    <t>Before 340 cavalry can dismount as heavy infantry with the same armour and quality class.</t>
  </si>
  <si>
    <t>1st class infantry must either all be deployed separately or all be deployed in mixed units with 2nd and 3rd class infantry.</t>
  </si>
  <si>
    <t>If deployed separately, the army cannot include more units of 1st class infantry than it includes of 2nd and 3rd class infantry.</t>
  </si>
  <si>
    <r>
      <t xml:space="preserve">The minima marked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only apply if the Heavy Infantry classes are deployed separately.</t>
    </r>
  </si>
  <si>
    <r>
      <t xml:space="preserve">The minimum marked </t>
    </r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 xml:space="preserve"> only applies if mixed bodies of 1st, 2nd and 3rd class infantry are used.</t>
    </r>
  </si>
  <si>
    <t>Hastati, principes and triarii must be organised as legions.</t>
  </si>
  <si>
    <t>If part of a legion is upgraded, the whole legion must be upgraded.</t>
  </si>
  <si>
    <t>If part of a legion is downgraded, the whole legion must be downgraded.</t>
  </si>
  <si>
    <t>The army, including allies, cannot include more than a total of 3 units of cavalry</t>
  </si>
  <si>
    <t>Only one non-Latin allied contingent can be used.</t>
  </si>
  <si>
    <t>509 BC - 280 BC</t>
  </si>
  <si>
    <t>Early Rep Roman</t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</si>
  <si>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1 - 6</t>
    </r>
  </si>
  <si>
    <r>
      <t xml:space="preserve">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1 - 20</t>
    </r>
  </si>
  <si>
    <t>Only from 405</t>
  </si>
  <si>
    <t>Ferocious Charge</t>
  </si>
  <si>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>5 - 26</t>
    </r>
  </si>
  <si>
    <t>Only from 330</t>
  </si>
  <si>
    <t>0 - 26</t>
  </si>
  <si>
    <t xml:space="preserve"> 0 - 2</t>
  </si>
  <si>
    <t>Only before 500</t>
  </si>
  <si>
    <t>Axemen</t>
  </si>
  <si>
    <t>Only before 405</t>
  </si>
  <si>
    <t>Devoted Foot</t>
  </si>
  <si>
    <t>Gallic allies</t>
  </si>
  <si>
    <t>Latin allies (Only before 500)</t>
  </si>
  <si>
    <t>Early Republican Roman allies (Only from 506 to 501)</t>
  </si>
  <si>
    <t>Sabine allies (Italian Hill Tribes)</t>
  </si>
  <si>
    <t>Umbrian allies</t>
  </si>
  <si>
    <t>700 BC - 280 BC</t>
  </si>
  <si>
    <t>Etruscan League</t>
  </si>
  <si>
    <t>700 BC - 300 BC</t>
  </si>
  <si>
    <t>Picked javelinmen</t>
  </si>
  <si>
    <t>Ferocious Ch</t>
  </si>
  <si>
    <t>4 - 40</t>
  </si>
  <si>
    <t>Latin allies (Only before 338)</t>
  </si>
  <si>
    <t>All auxiliary infantry javelinmen must have the same close combat capabilities.</t>
  </si>
  <si>
    <t>Italian Hill Tribes</t>
  </si>
  <si>
    <t>509 BC - 338 BC</t>
  </si>
  <si>
    <t>LATIN (509 - 338 BC)</t>
  </si>
  <si>
    <r>
      <t xml:space="preserve">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2 - 22</t>
    </r>
  </si>
  <si>
    <t>Italian Hill Tribe allies</t>
  </si>
  <si>
    <t>Cavalry can dismount as heavy infantry with the same armour and quality class.</t>
  </si>
  <si>
    <t>Only one allied contingent can be used.</t>
  </si>
  <si>
    <t>Latin</t>
  </si>
  <si>
    <t>355 BC - 272 BC</t>
  </si>
  <si>
    <t>SAMNITE (355 - 272 B.C.)</t>
  </si>
  <si>
    <t>Linen Legion</t>
  </si>
  <si>
    <t>Other foot</t>
  </si>
  <si>
    <t xml:space="preserve"> 4 - 28</t>
  </si>
  <si>
    <t>Only from 280</t>
  </si>
  <si>
    <t>Apulian allies</t>
  </si>
  <si>
    <t>Etruscan allies</t>
  </si>
  <si>
    <t>Early Republican Roman allies (Only in 340)</t>
  </si>
  <si>
    <t>Volsci and/or Hernici allies - Italian Hill Tribes</t>
  </si>
  <si>
    <t>Samnite</t>
  </si>
  <si>
    <t>400 BC - 211 BC</t>
  </si>
  <si>
    <t>CAMPANIAN (400 - 211 BC)</t>
  </si>
  <si>
    <r>
      <rPr>
        <sz val="10"/>
        <rFont val="Arial"/>
        <family val="0"/>
      </rPr>
      <t>1 - 4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</si>
  <si>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3 - 16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</si>
  <si>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3 - 12</t>
    </r>
  </si>
  <si>
    <t>Only from 337</t>
  </si>
  <si>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>4 - 20</t>
    </r>
  </si>
  <si>
    <t>Latin allies (Only from 343 to 338)</t>
  </si>
  <si>
    <t>Early Republican Roman allies (Only from 343)</t>
  </si>
  <si>
    <t>Samnite allies (cannot be used with Roman allies)</t>
  </si>
  <si>
    <t>No allies are permitted after 281</t>
  </si>
  <si>
    <r>
      <t xml:space="preserve">The minima marked 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 xml:space="preserve"> only apply before 337.</t>
    </r>
  </si>
  <si>
    <r>
      <t xml:space="preserve">The minimum marked </t>
    </r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 xml:space="preserve"> only applies from 275.</t>
    </r>
  </si>
  <si>
    <t>Hoplites cannot be used with hastati, principes or triarii</t>
  </si>
  <si>
    <t>Hastati &amp; Principes: Triarii: Skirmishers quality must either be Average:Elite:Average, Average:Average:Average, Levy:Average:Levy, or Levy:Levy:Levy</t>
  </si>
  <si>
    <t>Campanian</t>
  </si>
  <si>
    <t>500 BC - 203 BC</t>
  </si>
  <si>
    <t>Only Apulians</t>
  </si>
  <si>
    <t>Only Lucanians and Bruttians</t>
  </si>
  <si>
    <t>Only Lucanians</t>
  </si>
  <si>
    <t>4 - 32</t>
  </si>
  <si>
    <t>3 - 32</t>
  </si>
  <si>
    <t>Only Bruttians:</t>
  </si>
  <si>
    <t>Only Lucanians:</t>
  </si>
  <si>
    <t>Early Republican Roman allies (only from 298 to 290)</t>
  </si>
  <si>
    <t>APULIAN, LUCANIAN (500 - 203 BC)</t>
  </si>
  <si>
    <t>Apulian Lucanian</t>
  </si>
  <si>
    <t>50 AD - 1500 AD</t>
  </si>
  <si>
    <t>ALAN (50 - 1500 AD)</t>
  </si>
  <si>
    <t>Nobles</t>
  </si>
  <si>
    <t>Mounted Knights</t>
  </si>
  <si>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2 - 8</t>
    </r>
  </si>
  <si>
    <t>Bowmen</t>
  </si>
  <si>
    <r>
      <rPr>
        <sz val="10"/>
        <rFont val="Arial"/>
        <family val="0"/>
      </rPr>
      <t>0</t>
    </r>
    <r>
      <rPr>
        <sz val="10"/>
        <rFont val="Arial"/>
        <family val="0"/>
      </rPr>
      <t xml:space="preserve"> - 8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</si>
  <si>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0"/>
      </rPr>
      <t>The nobles must either all have bows, or all be without bows</t>
    </r>
  </si>
  <si>
    <t>Alan</t>
  </si>
  <si>
    <t>Army List</t>
  </si>
  <si>
    <t>No of Units</t>
  </si>
  <si>
    <t>Total Points</t>
  </si>
  <si>
    <t>Heavy Archer</t>
  </si>
  <si>
    <t>ITALIAN HILL TRIBES (700 - 300 BC)</t>
  </si>
  <si>
    <t>ETRUSCAN LEAGUE (700-280 BC)</t>
  </si>
  <si>
    <t>.</t>
  </si>
  <si>
    <t>Carthaginian allies - Early Carthaginian</t>
  </si>
  <si>
    <t>Thracian "Swordsmen"</t>
  </si>
  <si>
    <t>Lydian cavalry can always dismount as Heavy Infantry if the enemy has camelry</t>
  </si>
  <si>
    <t>Hoplites can be Mobile Infantry (See Optional Rules)</t>
  </si>
  <si>
    <t>Ptolemaic Cavalry</t>
  </si>
  <si>
    <t>Only after 308 BC</t>
  </si>
  <si>
    <t>Ptolemaic Infantry</t>
  </si>
  <si>
    <t>Cretan Mercenaries</t>
  </si>
  <si>
    <t>Thracian javelinmen</t>
  </si>
  <si>
    <t>Improvised Camelry</t>
  </si>
  <si>
    <t>* Minimum only applies if any Medizing Greeks are used</t>
  </si>
  <si>
    <t>Combined Archers &amp; Javelinmen</t>
  </si>
  <si>
    <t>Lance</t>
  </si>
  <si>
    <t>MOUNTAIN INDIAN ALLIES (321 - 180 BC Only)</t>
  </si>
  <si>
    <t>Followers</t>
  </si>
  <si>
    <t>Peasant Slingers</t>
  </si>
  <si>
    <t>Guard with 2-handed sword</t>
  </si>
  <si>
    <t>Only from 320 AD</t>
  </si>
  <si>
    <t>Parthian or similar horse archers</t>
  </si>
  <si>
    <t>Only Bessos in 329 BC</t>
  </si>
  <si>
    <t>Only Darius III at Gaugamela in 331 BC</t>
  </si>
  <si>
    <t>Campanian cavalry</t>
  </si>
  <si>
    <t>Soldurii cannot be used with Gaesati or Ligurians</t>
  </si>
  <si>
    <t>Thracian Peltasts</t>
  </si>
  <si>
    <t>SELEUCID 320 BC - 83 BC</t>
  </si>
  <si>
    <t>Argyraspids</t>
  </si>
  <si>
    <t>Thureophoroi or thorakitai</t>
  </si>
  <si>
    <t>Civic Light cavalry or Tarentines</t>
  </si>
  <si>
    <t>Asiatic Archers</t>
  </si>
  <si>
    <t>Asiatic Slingers</t>
  </si>
  <si>
    <t>Before 280</t>
  </si>
  <si>
    <t>From 280</t>
  </si>
  <si>
    <t>Im. Legionaries</t>
  </si>
  <si>
    <t>Kappadokian or other hillmen</t>
  </si>
  <si>
    <t>Militia Thureophoroi</t>
  </si>
  <si>
    <t>Only from 205</t>
  </si>
  <si>
    <t>Only after 167</t>
  </si>
  <si>
    <t>Before 205</t>
  </si>
  <si>
    <t>After 205</t>
  </si>
  <si>
    <t>Ex Heavy Armour</t>
  </si>
  <si>
    <t>Line Cavalry</t>
  </si>
  <si>
    <t>Seleucid</t>
  </si>
  <si>
    <t>320 BC - 83 BC</t>
  </si>
  <si>
    <t>Thureophoroi and thorakitai can be graded as Heavy or auxiliary infantry, but all of both types must be classed the same</t>
  </si>
  <si>
    <t>PTOLEMAIC 320 BC - 30 BC</t>
  </si>
  <si>
    <t>Cleruch Cavalry</t>
  </si>
  <si>
    <t>Ethnic Cavalry</t>
  </si>
  <si>
    <t>Other Heavy Cavalry</t>
  </si>
  <si>
    <t>Egyptian or Syrian Archers</t>
  </si>
  <si>
    <t>Egyptian, Bedouin or Jewish Javelinmen</t>
  </si>
  <si>
    <t>Bedouin Camelry</t>
  </si>
  <si>
    <t>From 274 to 54</t>
  </si>
  <si>
    <t>After 54</t>
  </si>
  <si>
    <t>Before 274</t>
  </si>
  <si>
    <t>Aitolian cavalry</t>
  </si>
  <si>
    <t>Before 54</t>
  </si>
  <si>
    <t>Celtic Bodyguard</t>
  </si>
  <si>
    <t>Remnant legionaries</t>
  </si>
  <si>
    <t>Rioting mob</t>
  </si>
  <si>
    <t>Cilician/Syrian thureophoroi</t>
  </si>
  <si>
    <t>320 BC - 30 BC</t>
  </si>
  <si>
    <t>Ptolemaic</t>
  </si>
  <si>
    <t>LYSIMACHID 320 BC - 281 BC</t>
  </si>
  <si>
    <t>Macedonian cavalry</t>
  </si>
  <si>
    <t>Thracian or Greek cavalry</t>
  </si>
  <si>
    <t>Mercenary Greek Peltasts</t>
  </si>
  <si>
    <t>Coastal Greek hoplites</t>
  </si>
  <si>
    <t>Mercenary javelinmen</t>
  </si>
  <si>
    <t>Thracian peltasts</t>
  </si>
  <si>
    <t>3 - 7</t>
  </si>
  <si>
    <t>Enhanced movement</t>
  </si>
  <si>
    <t>Thracian Javelinmen</t>
  </si>
  <si>
    <t>Thracian Archers</t>
  </si>
  <si>
    <t>Thracian Slingers</t>
  </si>
  <si>
    <t>Lykians or similar</t>
  </si>
  <si>
    <t>After 288</t>
  </si>
  <si>
    <t>320 BC - 281 BC</t>
  </si>
  <si>
    <t>Lysimachid</t>
  </si>
  <si>
    <t>MACEDONIAN SUCCESSOR 320 BC - 260 BC</t>
  </si>
  <si>
    <t>Agema and Companions</t>
  </si>
  <si>
    <t>Thessalian cavalry</t>
  </si>
  <si>
    <t>Greek light cavalry</t>
  </si>
  <si>
    <t>Allied hoplites</t>
  </si>
  <si>
    <t>Stone-throwers</t>
  </si>
  <si>
    <t>Only Polyperchon - Aitolian allies - Later Hoplite Greek</t>
  </si>
  <si>
    <t>Only Kassandros - Athenian oligarch allies - Later Hoplite Greek</t>
  </si>
  <si>
    <t>Only Antigonos Gonatas</t>
  </si>
  <si>
    <t>Only Antigonos Gonatas - Spartan allies - Later Hoplite Greek</t>
  </si>
  <si>
    <t>Upgrade to Thureophoroi</t>
  </si>
  <si>
    <t>320 BC - 260 BC</t>
  </si>
  <si>
    <t>Macedonian Successor</t>
  </si>
  <si>
    <t>1 per H&amp;P units</t>
  </si>
  <si>
    <t>2 per H&amp;P units</t>
  </si>
  <si>
    <t>Roman Cavalry</t>
  </si>
  <si>
    <t>Fortified camp</t>
  </si>
  <si>
    <t>Galatian cavalry can dismount as warband Elite</t>
  </si>
  <si>
    <t>*There must be at least twice as many light chariots as scythed chariots.</t>
  </si>
  <si>
    <t>Aitolian etc Light cavalry</t>
  </si>
  <si>
    <t>Tarantine Light cavalry</t>
  </si>
  <si>
    <t>Oscan, Samnite, Lucanian or Bruttian javelinmen</t>
  </si>
  <si>
    <t>Poeni or Campanian Cavalry</t>
  </si>
  <si>
    <t>Only after 235</t>
  </si>
  <si>
    <t>The following are not permitted: Artillery, more than 2 elephants, Celtiberian scutarii, Syracusan, Numidian or Spanish allies</t>
  </si>
  <si>
    <t>Pergamene Light Cavalry</t>
  </si>
  <si>
    <t>Trallian Slingers</t>
  </si>
  <si>
    <t>Stone throwers</t>
  </si>
  <si>
    <t>Ex-Seleucid Cataphracts</t>
  </si>
  <si>
    <t>Ex-Seleucid Phalangites</t>
  </si>
  <si>
    <t>Ex-Seleucid Elephants</t>
  </si>
  <si>
    <t>Arachosian Light Cavalry</t>
  </si>
  <si>
    <t>Adiabene, Edessan or Hatran allies (see below)</t>
  </si>
  <si>
    <t>Arab allies  (see below)</t>
  </si>
  <si>
    <t>Elymian allies (see below)</t>
  </si>
  <si>
    <t>Media-Atropene allies (see below)</t>
  </si>
  <si>
    <t>Saka allies (see below)</t>
  </si>
  <si>
    <t>MEDIA ATROPATENE ALLIES</t>
  </si>
  <si>
    <t>Only after 216 AD</t>
  </si>
  <si>
    <t>Commagene allies (Only from 129 BC to 35 BC) (see below)</t>
  </si>
  <si>
    <t>Aitolian allies - Hellenistic Greece</t>
  </si>
  <si>
    <t>Elymaian allies - see below</t>
  </si>
  <si>
    <t>Elymaian or Parthian allies cannot be used with pre-166 BC options</t>
  </si>
  <si>
    <t>Thureophoroi and thorakitai can be graded as Heavy Foot or Auxiliary Infantry, but all of both types must be graded the same</t>
  </si>
  <si>
    <t>Heavy Camelry</t>
  </si>
  <si>
    <t>Pontic Heavy Cavalry</t>
  </si>
  <si>
    <t>Pontic Light Cavalry</t>
  </si>
  <si>
    <t>Thracian foot</t>
  </si>
  <si>
    <t>Bithynian allies - see below</t>
  </si>
  <si>
    <t>Arab allies - See below</t>
  </si>
  <si>
    <t>Arab allies - see below</t>
  </si>
  <si>
    <t>EARLY IMPERIAL ROMAN 25 BC - 284 AD</t>
  </si>
  <si>
    <t>Early Imperial Roman</t>
  </si>
  <si>
    <t>Commagene client allies - (Only before 72 AD) - See below</t>
  </si>
  <si>
    <t>EDESSAN ALLIES</t>
  </si>
  <si>
    <t>Edessan client allies - (Only before 244 AD) - See below</t>
  </si>
  <si>
    <t>ARAB ALLIES</t>
  </si>
  <si>
    <t>Western Hunnic allies</t>
  </si>
  <si>
    <t>Armenians cannot be used with Hephthalite Huns</t>
  </si>
  <si>
    <t>ARMENIAN ALLIES</t>
  </si>
  <si>
    <t>Armenian nobles</t>
  </si>
  <si>
    <t>Armenian Horse Archers</t>
  </si>
  <si>
    <t>Armenian javelinmen</t>
  </si>
  <si>
    <t>Armenian Archers</t>
  </si>
  <si>
    <t>Armenian allies - before 428 AD - Early Armenian</t>
  </si>
  <si>
    <t>Armenian allies - after 428 AD - See below</t>
  </si>
  <si>
    <t>Alan Allies</t>
  </si>
  <si>
    <t>Roman allies - Late Imperial Roman (Only Visigoths)</t>
  </si>
  <si>
    <t>LATE IMPERIAL ROMAN 284 AD - 425 AD</t>
  </si>
  <si>
    <t>Auxilia Palatina</t>
  </si>
  <si>
    <t>Auxilia Palatina with integral archers</t>
  </si>
  <si>
    <t>Western armies cannot include more than one unit of catafractarii or clibinarii, nor more than one unit of auxiliary infantry foot archers</t>
  </si>
  <si>
    <t>Late Imperial Roman</t>
  </si>
  <si>
    <t>Sciri allies - Early Ostrogothis, Herul, Sciri or Taifal</t>
  </si>
  <si>
    <t>PATRICIAN ROMAN 425 AD - 493 AD</t>
  </si>
  <si>
    <t>Patrician Roman</t>
  </si>
  <si>
    <t>Before 600</t>
  </si>
  <si>
    <t>After 600</t>
  </si>
  <si>
    <t>Only in Africa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</si>
</sst>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32" borderId="13" xfId="0" applyFill="1" applyBorder="1" applyAlignment="1">
      <alignment horizontal="left"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 horizontal="center"/>
    </xf>
    <xf numFmtId="1" fontId="0" fillId="32" borderId="14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24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1" fontId="0" fillId="32" borderId="17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left" wrapText="1"/>
    </xf>
    <xf numFmtId="1" fontId="0" fillId="0" borderId="10" xfId="0" applyNumberForma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ill="1" applyBorder="1" applyAlignment="1" quotePrefix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left"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4" xfId="0" applyFont="1" applyBorder="1" applyAlignment="1">
      <alignment vertical="center"/>
    </xf>
    <xf numFmtId="0" fontId="4" fillId="33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0" fillId="32" borderId="0" xfId="0" applyFill="1" applyBorder="1" applyAlignment="1">
      <alignment horizontal="left"/>
    </xf>
    <xf numFmtId="1" fontId="0" fillId="0" borderId="0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0" fillId="32" borderId="20" xfId="0" applyFill="1" applyBorder="1" applyAlignment="1">
      <alignment horizontal="center"/>
    </xf>
    <xf numFmtId="16" fontId="0" fillId="0" borderId="10" xfId="0" applyNumberFormat="1" applyBorder="1" applyAlignment="1" quotePrefix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32" borderId="18" xfId="0" applyFill="1" applyBorder="1" applyAlignment="1">
      <alignment horizontal="left"/>
    </xf>
    <xf numFmtId="0" fontId="0" fillId="32" borderId="19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" fontId="0" fillId="0" borderId="24" xfId="0" applyNumberFormat="1" applyBorder="1" applyAlignment="1" quotePrefix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1" fontId="0" fillId="0" borderId="20" xfId="0" applyNumberFormat="1" applyBorder="1" applyAlignment="1" quotePrefix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32" borderId="19" xfId="0" applyFill="1" applyBorder="1" applyAlignment="1">
      <alignment/>
    </xf>
    <xf numFmtId="1" fontId="0" fillId="32" borderId="19" xfId="0" applyNumberForma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1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1" fontId="0" fillId="32" borderId="2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32" borderId="16" xfId="0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0" borderId="1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23" xfId="0" applyBorder="1" applyAlignment="1">
      <alignment horizontal="center"/>
    </xf>
    <xf numFmtId="16" fontId="0" fillId="0" borderId="10" xfId="0" applyNumberFormat="1" applyFont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1" fontId="0" fillId="0" borderId="20" xfId="0" applyNumberFormat="1" applyBorder="1" applyAlignment="1" quotePrefix="1">
      <alignment vertical="center"/>
    </xf>
    <xf numFmtId="0" fontId="0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16" fontId="0" fillId="0" borderId="11" xfId="0" applyNumberFormat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8" xfId="0" applyBorder="1" applyAlignment="1">
      <alignment horizontal="left"/>
    </xf>
    <xf numFmtId="1" fontId="0" fillId="32" borderId="16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12" xfId="0" applyBorder="1" applyAlignment="1">
      <alignment vertical="center"/>
    </xf>
    <xf numFmtId="1" fontId="0" fillId="0" borderId="10" xfId="0" applyNumberFormat="1" applyBorder="1" applyAlignment="1" quotePrefix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24" xfId="0" applyFont="1" applyBorder="1" applyAlignment="1" quotePrefix="1">
      <alignment horizontal="center" vertical="center"/>
    </xf>
    <xf numFmtId="0" fontId="0" fillId="0" borderId="19" xfId="0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0" borderId="24" xfId="0" applyBorder="1" applyAlignment="1">
      <alignment vertical="center"/>
    </xf>
    <xf numFmtId="1" fontId="0" fillId="33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" fontId="0" fillId="33" borderId="24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4" borderId="10" xfId="0" applyFont="1" applyFill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0" fillId="32" borderId="19" xfId="0" applyFont="1" applyFill="1" applyBorder="1" applyAlignment="1">
      <alignment horizontal="left"/>
    </xf>
    <xf numFmtId="1" fontId="0" fillId="32" borderId="19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" fontId="0" fillId="0" borderId="0" xfId="0" applyNumberFormat="1" applyBorder="1" applyAlignment="1" quotePrefix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 quotePrefix="1">
      <alignment horizontal="center"/>
    </xf>
    <xf numFmtId="0" fontId="0" fillId="0" borderId="24" xfId="0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1" xfId="53" applyBorder="1" applyAlignment="1" applyProtection="1" quotePrefix="1">
      <alignment/>
      <protection/>
    </xf>
    <xf numFmtId="0" fontId="0" fillId="0" borderId="11" xfId="0" applyFont="1" applyBorder="1" applyAlignment="1">
      <alignment/>
    </xf>
    <xf numFmtId="0" fontId="1" fillId="0" borderId="24" xfId="53" applyBorder="1" applyAlignment="1" applyProtection="1" quotePrefix="1">
      <alignment/>
      <protection/>
    </xf>
    <xf numFmtId="0" fontId="0" fillId="0" borderId="21" xfId="0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6" fontId="0" fillId="0" borderId="18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18" xfId="0" applyNumberFormat="1" applyFont="1" applyBorder="1" applyAlignment="1" quotePrefix="1">
      <alignment horizontal="center" vertical="center" wrapText="1"/>
    </xf>
    <xf numFmtId="1" fontId="0" fillId="0" borderId="20" xfId="0" applyNumberFormat="1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1" fontId="0" fillId="32" borderId="16" xfId="0" applyNumberFormat="1" applyFill="1" applyBorder="1" applyAlignment="1">
      <alignment horizontal="center" vertical="center"/>
    </xf>
    <xf numFmtId="1" fontId="0" fillId="32" borderId="17" xfId="0" applyNumberFormat="1" applyFill="1" applyBorder="1" applyAlignment="1">
      <alignment horizontal="center" vertical="center"/>
    </xf>
    <xf numFmtId="1" fontId="0" fillId="32" borderId="14" xfId="0" applyNumberFormat="1" applyFill="1" applyBorder="1" applyAlignment="1">
      <alignment horizontal="center" vertical="center"/>
    </xf>
    <xf numFmtId="1" fontId="0" fillId="32" borderId="20" xfId="0" applyNumberForma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32" borderId="15" xfId="0" applyFill="1" applyBorder="1" applyAlignment="1">
      <alignment horizontal="left"/>
    </xf>
    <xf numFmtId="0" fontId="0" fillId="32" borderId="16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wrapText="1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1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vertical="center"/>
    </xf>
    <xf numFmtId="0" fontId="44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16" fontId="0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wrapText="1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" fontId="0" fillId="0" borderId="21" xfId="0" applyNumberFormat="1" applyBorder="1" applyAlignment="1" quotePrefix="1">
      <alignment horizontal="center" vertical="center"/>
    </xf>
    <xf numFmtId="16" fontId="0" fillId="0" borderId="23" xfId="0" applyNumberFormat="1" applyBorder="1" applyAlignment="1" quotePrefix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" fontId="0" fillId="0" borderId="18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1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" fontId="0" fillId="0" borderId="21" xfId="0" applyNumberFormat="1" applyBorder="1" applyAlignment="1" quotePrefix="1">
      <alignment horizontal="center" vertical="center"/>
    </xf>
    <xf numFmtId="1" fontId="0" fillId="0" borderId="23" xfId="0" applyNumberFormat="1" applyBorder="1" applyAlignment="1" quotePrefix="1">
      <alignment horizontal="center" vertical="center"/>
    </xf>
    <xf numFmtId="1" fontId="0" fillId="0" borderId="15" xfId="0" applyNumberFormat="1" applyBorder="1" applyAlignment="1" quotePrefix="1">
      <alignment horizontal="center" vertical="center"/>
    </xf>
    <xf numFmtId="1" fontId="0" fillId="0" borderId="17" xfId="0" applyNumberForma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" fontId="0" fillId="0" borderId="18" xfId="0" applyNumberFormat="1" applyBorder="1" applyAlignment="1" quotePrefix="1">
      <alignment horizontal="center" vertical="center"/>
    </xf>
    <xf numFmtId="1" fontId="0" fillId="0" borderId="20" xfId="0" applyNumberFormat="1" applyBorder="1" applyAlignment="1" quotePrefix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" fontId="0" fillId="0" borderId="18" xfId="0" applyNumberFormat="1" applyBorder="1" applyAlignment="1" quotePrefix="1">
      <alignment horizontal="center" vertical="center"/>
    </xf>
    <xf numFmtId="16" fontId="0" fillId="0" borderId="20" xfId="0" applyNumberFormat="1" applyBorder="1" applyAlignment="1" quotePrefix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" fontId="0" fillId="0" borderId="13" xfId="0" applyNumberFormat="1" applyBorder="1" applyAlignment="1" quotePrefix="1">
      <alignment horizontal="center" vertical="center"/>
    </xf>
    <xf numFmtId="16" fontId="0" fillId="0" borderId="14" xfId="0" applyNumberFormat="1" applyBorder="1" applyAlignment="1" quotePrefix="1">
      <alignment horizontal="center" vertical="center"/>
    </xf>
    <xf numFmtId="16" fontId="0" fillId="0" borderId="15" xfId="0" applyNumberFormat="1" applyBorder="1" applyAlignment="1" quotePrefix="1">
      <alignment horizontal="center" vertical="center"/>
    </xf>
    <xf numFmtId="16" fontId="0" fillId="0" borderId="17" xfId="0" applyNumberFormat="1" applyBorder="1" applyAlignment="1" quotePrefix="1">
      <alignment horizontal="center" vertical="center"/>
    </xf>
    <xf numFmtId="1" fontId="0" fillId="0" borderId="13" xfId="0" applyNumberFormat="1" applyBorder="1" applyAlignment="1" quotePrefix="1">
      <alignment horizontal="center" vertical="center"/>
    </xf>
    <xf numFmtId="1" fontId="0" fillId="0" borderId="14" xfId="0" applyNumberFormat="1" applyBorder="1" applyAlignment="1" quotePrefix="1">
      <alignment horizontal="center" vertical="center"/>
    </xf>
    <xf numFmtId="0" fontId="0" fillId="0" borderId="24" xfId="0" applyFill="1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1" fontId="0" fillId="0" borderId="24" xfId="0" applyNumberFormat="1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" fontId="0" fillId="0" borderId="24" xfId="0" applyNumberFormat="1" applyBorder="1" applyAlignment="1" quotePrefix="1">
      <alignment horizontal="center" vertical="center"/>
    </xf>
    <xf numFmtId="0" fontId="0" fillId="0" borderId="2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" fontId="0" fillId="0" borderId="11" xfId="0" applyNumberFormat="1" applyBorder="1" applyAlignment="1" quotePrefix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6" fontId="0" fillId="0" borderId="18" xfId="0" applyNumberFormat="1" applyFont="1" applyBorder="1" applyAlignment="1" quotePrefix="1">
      <alignment horizontal="center" vertical="center"/>
    </xf>
    <xf numFmtId="16" fontId="0" fillId="0" borderId="24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 quotePrefix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/>
    </xf>
    <xf numFmtId="16" fontId="0" fillId="0" borderId="23" xfId="0" applyNumberFormat="1" applyFont="1" applyBorder="1" applyAlignment="1" quotePrefix="1">
      <alignment horizontal="center" vertical="center"/>
    </xf>
    <xf numFmtId="16" fontId="0" fillId="0" borderId="15" xfId="0" applyNumberFormat="1" applyFont="1" applyBorder="1" applyAlignment="1" quotePrefix="1">
      <alignment horizontal="center" vertical="center"/>
    </xf>
    <xf numFmtId="16" fontId="0" fillId="0" borderId="17" xfId="0" applyNumberFormat="1" applyFont="1" applyBorder="1" applyAlignment="1" quotePrefix="1">
      <alignment horizontal="center" vertical="center"/>
    </xf>
    <xf numFmtId="16" fontId="0" fillId="0" borderId="20" xfId="0" applyNumberFormat="1" applyFont="1" applyBorder="1" applyAlignment="1" quotePrefix="1">
      <alignment horizontal="center" vertical="center"/>
    </xf>
    <xf numFmtId="1" fontId="0" fillId="0" borderId="18" xfId="0" applyNumberFormat="1" applyFont="1" applyBorder="1" applyAlignment="1" quotePrefix="1">
      <alignment horizontal="center" vertical="center"/>
    </xf>
    <xf numFmtId="16" fontId="0" fillId="0" borderId="13" xfId="0" applyNumberFormat="1" applyFont="1" applyBorder="1" applyAlignment="1" quotePrefix="1">
      <alignment horizontal="center" vertical="center"/>
    </xf>
    <xf numFmtId="16" fontId="0" fillId="0" borderId="14" xfId="0" applyNumberFormat="1" applyFont="1" applyBorder="1" applyAlignment="1" quotePrefix="1">
      <alignment horizontal="center" vertical="center"/>
    </xf>
    <xf numFmtId="1" fontId="0" fillId="0" borderId="18" xfId="0" applyNumberFormat="1" applyBorder="1" applyAlignment="1">
      <alignment horizontal="center" vertical="center" wrapText="1"/>
    </xf>
    <xf numFmtId="0" fontId="0" fillId="0" borderId="24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" fontId="0" fillId="0" borderId="23" xfId="0" applyNumberFormat="1" applyFont="1" applyBorder="1" applyAlignment="1" quotePrefix="1">
      <alignment horizontal="center" vertical="center"/>
    </xf>
    <xf numFmtId="1" fontId="0" fillId="0" borderId="13" xfId="0" applyNumberFormat="1" applyFont="1" applyBorder="1" applyAlignment="1" quotePrefix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" fontId="0" fillId="0" borderId="20" xfId="0" applyNumberFormat="1" applyFont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6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1" fontId="0" fillId="0" borderId="15" xfId="0" applyNumberFormat="1" applyFont="1" applyBorder="1" applyAlignment="1" quotePrefix="1">
      <alignment horizontal="center" vertical="center"/>
    </xf>
    <xf numFmtId="1" fontId="0" fillId="0" borderId="17" xfId="0" applyNumberFormat="1" applyFont="1" applyBorder="1" applyAlignment="1" quotePrefix="1">
      <alignment horizontal="center" vertical="center"/>
    </xf>
    <xf numFmtId="16" fontId="0" fillId="0" borderId="11" xfId="0" applyNumberFormat="1" applyFont="1" applyBorder="1" applyAlignment="1" quotePrefix="1">
      <alignment horizontal="center" vertical="center"/>
    </xf>
    <xf numFmtId="16" fontId="0" fillId="0" borderId="12" xfId="0" applyNumberFormat="1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" fontId="0" fillId="0" borderId="18" xfId="0" applyNumberFormat="1" applyFont="1" applyBorder="1" applyAlignment="1">
      <alignment horizontal="center" wrapText="1"/>
    </xf>
    <xf numFmtId="1" fontId="0" fillId="0" borderId="10" xfId="0" applyNumberFormat="1" applyBorder="1" applyAlignment="1" quotePrefix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16" fontId="0" fillId="0" borderId="20" xfId="0" applyNumberForma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1" fontId="0" fillId="0" borderId="24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/>
    </xf>
    <xf numFmtId="1" fontId="0" fillId="0" borderId="21" xfId="0" applyNumberFormat="1" applyFill="1" applyBorder="1" applyAlignment="1" quotePrefix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8" xfId="0" applyNumberFormat="1" applyFont="1" applyBorder="1" applyAlignment="1" quotePrefix="1">
      <alignment horizontal="center" vertical="center" wrapText="1"/>
    </xf>
    <xf numFmtId="1" fontId="0" fillId="0" borderId="20" xfId="0" applyNumberFormat="1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" fontId="0" fillId="0" borderId="18" xfId="0" applyNumberFormat="1" applyFill="1" applyBorder="1" applyAlignment="1" quotePrefix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 quotePrefix="1">
      <alignment horizontal="center" vertical="center"/>
    </xf>
    <xf numFmtId="1" fontId="0" fillId="0" borderId="23" xfId="0" applyNumberFormat="1" applyFont="1" applyFill="1" applyBorder="1" applyAlignment="1" quotePrefix="1">
      <alignment horizontal="center" vertical="center"/>
    </xf>
    <xf numFmtId="1" fontId="0" fillId="0" borderId="15" xfId="0" applyNumberFormat="1" applyFont="1" applyFill="1" applyBorder="1" applyAlignment="1" quotePrefix="1">
      <alignment horizontal="center" vertical="center"/>
    </xf>
    <xf numFmtId="1" fontId="0" fillId="0" borderId="17" xfId="0" applyNumberFormat="1" applyFont="1" applyFill="1" applyBorder="1" applyAlignment="1" quotePrefix="1">
      <alignment horizontal="center" vertical="center"/>
    </xf>
    <xf numFmtId="1" fontId="0" fillId="0" borderId="18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 quotePrefix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1" fontId="0" fillId="0" borderId="18" xfId="0" applyNumberFormat="1" applyBorder="1" applyAlignment="1" quotePrefix="1">
      <alignment horizontal="center"/>
    </xf>
    <xf numFmtId="1" fontId="0" fillId="0" borderId="20" xfId="0" applyNumberFormat="1" applyBorder="1" applyAlignment="1" quotePrefix="1">
      <alignment horizont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6" fontId="0" fillId="0" borderId="21" xfId="0" applyNumberFormat="1" applyFon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1" fontId="0" fillId="0" borderId="24" xfId="0" applyNumberFormat="1" applyBorder="1" applyAlignment="1" quotePrefix="1">
      <alignment horizontal="center" vertical="center" wrapText="1"/>
    </xf>
    <xf numFmtId="1" fontId="0" fillId="0" borderId="11" xfId="0" applyNumberFormat="1" applyBorder="1" applyAlignment="1" quotePrefix="1">
      <alignment horizontal="center" vertical="center" wrapText="1"/>
    </xf>
    <xf numFmtId="1" fontId="0" fillId="0" borderId="12" xfId="0" applyNumberFormat="1" applyBorder="1" applyAlignment="1" quotePrefix="1">
      <alignment horizontal="center" vertical="center" wrapText="1"/>
    </xf>
    <xf numFmtId="16" fontId="0" fillId="0" borderId="18" xfId="0" applyNumberFormat="1" applyFont="1" applyBorder="1" applyAlignment="1" quotePrefix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 quotePrefix="1">
      <alignment horizontal="center" vertical="center" wrapText="1"/>
    </xf>
    <xf numFmtId="0" fontId="0" fillId="0" borderId="15" xfId="0" applyFont="1" applyBorder="1" applyAlignment="1" quotePrefix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Font="1" applyBorder="1" applyAlignment="1" quotePrefix="1">
      <alignment horizontal="center" wrapText="1"/>
    </xf>
    <xf numFmtId="1" fontId="0" fillId="0" borderId="18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" fontId="0" fillId="0" borderId="20" xfId="0" applyNumberFormat="1" applyFont="1" applyFill="1" applyBorder="1" applyAlignment="1" quotePrefix="1">
      <alignment horizontal="center" vertical="center"/>
    </xf>
    <xf numFmtId="1" fontId="0" fillId="0" borderId="21" xfId="0" applyNumberFormat="1" applyFont="1" applyBorder="1" applyAlignment="1" quotePrefix="1">
      <alignment horizontal="center" vertical="center" wrapText="1"/>
    </xf>
    <xf numFmtId="1" fontId="0" fillId="0" borderId="23" xfId="0" applyNumberFormat="1" applyFont="1" applyBorder="1" applyAlignment="1" quotePrefix="1">
      <alignment horizontal="center" vertical="center" wrapText="1"/>
    </xf>
    <xf numFmtId="1" fontId="0" fillId="0" borderId="15" xfId="0" applyNumberFormat="1" applyFont="1" applyBorder="1" applyAlignment="1" quotePrefix="1">
      <alignment horizontal="center" vertical="center" wrapText="1"/>
    </xf>
    <xf numFmtId="1" fontId="0" fillId="0" borderId="17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1" fontId="0" fillId="0" borderId="14" xfId="0" applyNumberFormat="1" applyFont="1" applyBorder="1" applyAlignment="1" quotePrefix="1">
      <alignment horizontal="center" vertical="center" wrapText="1"/>
    </xf>
    <xf numFmtId="1" fontId="0" fillId="0" borderId="24" xfId="0" applyNumberFormat="1" applyFont="1" applyBorder="1" applyAlignment="1" quotePrefix="1">
      <alignment horizontal="center" vertical="center" wrapText="1"/>
    </xf>
    <xf numFmtId="0" fontId="45" fillId="34" borderId="18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0" borderId="2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1" fontId="0" fillId="0" borderId="11" xfId="0" applyNumberFormat="1" applyFont="1" applyBorder="1" applyAlignment="1" quotePrefix="1">
      <alignment horizontal="center" vertical="center" wrapText="1"/>
    </xf>
    <xf numFmtId="1" fontId="0" fillId="0" borderId="12" xfId="0" applyNumberFormat="1" applyFont="1" applyBorder="1" applyAlignment="1" quotePrefix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" fontId="0" fillId="0" borderId="24" xfId="0" applyNumberFormat="1" applyFont="1" applyBorder="1" applyAlignment="1" quotePrefix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1" fontId="0" fillId="0" borderId="23" xfId="0" applyNumberFormat="1" applyFill="1" applyBorder="1" applyAlignment="1" quotePrefix="1">
      <alignment horizontal="center" vertical="center"/>
    </xf>
    <xf numFmtId="1" fontId="0" fillId="0" borderId="15" xfId="0" applyNumberFormat="1" applyFill="1" applyBorder="1" applyAlignment="1" quotePrefix="1">
      <alignment horizontal="center" vertical="center"/>
    </xf>
    <xf numFmtId="1" fontId="0" fillId="0" borderId="17" xfId="0" applyNumberFormat="1" applyFill="1" applyBorder="1" applyAlignment="1" quotePrefix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1" fontId="0" fillId="0" borderId="13" xfId="0" applyNumberFormat="1" applyFill="1" applyBorder="1" applyAlignment="1" quotePrefix="1">
      <alignment horizontal="center" vertical="center"/>
    </xf>
    <xf numFmtId="1" fontId="0" fillId="0" borderId="14" xfId="0" applyNumberForma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 quotePrefix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24" xfId="0" applyNumberFormat="1" applyFill="1" applyBorder="1" applyAlignment="1" quotePrefix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3" max="3" width="33.00390625" style="0" customWidth="1"/>
    <col min="4" max="4" width="37.8515625" style="0" customWidth="1"/>
  </cols>
  <sheetData>
    <row r="2" spans="3:4" ht="12.75">
      <c r="C2" s="194" t="s">
        <v>605</v>
      </c>
      <c r="D2" s="194" t="s">
        <v>606</v>
      </c>
    </row>
    <row r="3" spans="3:4" ht="12.75">
      <c r="C3" s="222" t="s">
        <v>916</v>
      </c>
      <c r="D3" s="223" t="s">
        <v>910</v>
      </c>
    </row>
    <row r="4" spans="3:4" ht="12.75">
      <c r="C4" s="224" t="s">
        <v>909</v>
      </c>
      <c r="D4" s="223" t="s">
        <v>908</v>
      </c>
    </row>
    <row r="5" spans="3:4" ht="12.75">
      <c r="C5" s="195" t="s">
        <v>607</v>
      </c>
      <c r="D5" s="2" t="s">
        <v>779</v>
      </c>
    </row>
    <row r="6" spans="3:4" ht="12.75">
      <c r="C6" s="195" t="s">
        <v>609</v>
      </c>
      <c r="D6" s="2" t="s">
        <v>769</v>
      </c>
    </row>
    <row r="7" spans="3:4" ht="12.75">
      <c r="C7" s="195" t="s">
        <v>610</v>
      </c>
      <c r="D7" s="2" t="s">
        <v>780</v>
      </c>
    </row>
    <row r="8" spans="3:4" ht="12.75">
      <c r="C8" s="195" t="s">
        <v>611</v>
      </c>
      <c r="D8" s="2" t="s">
        <v>773</v>
      </c>
    </row>
    <row r="9" spans="3:4" ht="12.75">
      <c r="C9" s="195" t="s">
        <v>608</v>
      </c>
      <c r="D9" s="2" t="s">
        <v>781</v>
      </c>
    </row>
    <row r="10" spans="3:4" ht="12.75">
      <c r="C10" s="195" t="s">
        <v>612</v>
      </c>
      <c r="D10" s="2" t="s">
        <v>774</v>
      </c>
    </row>
    <row r="11" spans="3:4" ht="12.75">
      <c r="C11" s="195" t="s">
        <v>613</v>
      </c>
      <c r="D11" s="2" t="s">
        <v>775</v>
      </c>
    </row>
    <row r="12" spans="3:4" ht="12.75">
      <c r="C12" s="195" t="s">
        <v>923</v>
      </c>
      <c r="D12" s="223" t="s">
        <v>917</v>
      </c>
    </row>
    <row r="13" spans="3:4" ht="12.75">
      <c r="C13" s="222" t="s">
        <v>890</v>
      </c>
      <c r="D13" s="2" t="s">
        <v>889</v>
      </c>
    </row>
    <row r="14" spans="3:4" ht="12.75">
      <c r="C14" s="222" t="s">
        <v>961</v>
      </c>
      <c r="D14" s="223" t="s">
        <v>951</v>
      </c>
    </row>
    <row r="15" spans="3:4" ht="12.75">
      <c r="C15" s="195" t="s">
        <v>614</v>
      </c>
      <c r="D15" s="2" t="s">
        <v>777</v>
      </c>
    </row>
    <row r="16" spans="3:4" ht="12.75">
      <c r="C16" s="195" t="s">
        <v>615</v>
      </c>
      <c r="D16" s="2" t="s">
        <v>782</v>
      </c>
    </row>
    <row r="17" spans="3:4" ht="12.75">
      <c r="C17" s="195" t="s">
        <v>616</v>
      </c>
      <c r="D17" s="2" t="s">
        <v>783</v>
      </c>
    </row>
    <row r="18" spans="3:4" ht="12.75">
      <c r="C18" s="195" t="s">
        <v>950</v>
      </c>
      <c r="D18" s="223" t="s">
        <v>935</v>
      </c>
    </row>
    <row r="19" spans="3:4" ht="12.75">
      <c r="C19" s="195" t="s">
        <v>619</v>
      </c>
      <c r="D19" s="2" t="s">
        <v>791</v>
      </c>
    </row>
    <row r="20" spans="3:4" ht="12.75">
      <c r="C20" s="195" t="s">
        <v>706</v>
      </c>
      <c r="D20" s="2" t="s">
        <v>784</v>
      </c>
    </row>
    <row r="21" spans="3:4" ht="12.75">
      <c r="C21" s="195" t="s">
        <v>934</v>
      </c>
      <c r="D21" s="223" t="s">
        <v>924</v>
      </c>
    </row>
    <row r="22" spans="3:4" ht="12.75">
      <c r="C22" s="195" t="s">
        <v>650</v>
      </c>
      <c r="D22" s="2" t="s">
        <v>820</v>
      </c>
    </row>
    <row r="23" spans="3:4" ht="12.75">
      <c r="C23" s="195" t="s">
        <v>708</v>
      </c>
      <c r="D23" s="2" t="s">
        <v>785</v>
      </c>
    </row>
    <row r="24" spans="3:4" ht="12.75">
      <c r="C24" s="195" t="s">
        <v>1019</v>
      </c>
      <c r="D24" s="223" t="s">
        <v>1020</v>
      </c>
    </row>
    <row r="25" spans="3:4" ht="12.75">
      <c r="C25" s="195" t="s">
        <v>1039</v>
      </c>
      <c r="D25" s="223" t="s">
        <v>1038</v>
      </c>
    </row>
    <row r="26" spans="3:4" ht="12.75">
      <c r="C26" s="195" t="s">
        <v>1055</v>
      </c>
      <c r="D26" s="223" t="s">
        <v>1054</v>
      </c>
    </row>
    <row r="27" spans="3:4" ht="12.75">
      <c r="C27" s="222" t="s">
        <v>1068</v>
      </c>
      <c r="D27" s="223" t="s">
        <v>1067</v>
      </c>
    </row>
    <row r="28" spans="3:4" ht="12.75">
      <c r="C28" s="195" t="s">
        <v>719</v>
      </c>
      <c r="D28" s="2" t="s">
        <v>771</v>
      </c>
    </row>
    <row r="29" spans="3:4" ht="12.75">
      <c r="C29" s="195" t="s">
        <v>617</v>
      </c>
      <c r="D29" s="2" t="s">
        <v>789</v>
      </c>
    </row>
    <row r="30" spans="3:4" ht="12.75">
      <c r="C30" s="195" t="s">
        <v>728</v>
      </c>
      <c r="D30" s="2" t="s">
        <v>786</v>
      </c>
    </row>
    <row r="31" spans="3:4" ht="12.75">
      <c r="C31" s="195" t="s">
        <v>620</v>
      </c>
      <c r="D31" s="2" t="s">
        <v>792</v>
      </c>
    </row>
    <row r="32" spans="3:4" ht="12.75">
      <c r="C32" s="195" t="s">
        <v>729</v>
      </c>
      <c r="D32" s="2" t="s">
        <v>787</v>
      </c>
    </row>
    <row r="33" spans="3:4" ht="12.75">
      <c r="C33" s="195" t="s">
        <v>621</v>
      </c>
      <c r="D33" s="2" t="s">
        <v>793</v>
      </c>
    </row>
    <row r="34" spans="3:4" ht="12.75">
      <c r="C34" s="195" t="s">
        <v>624</v>
      </c>
      <c r="D34" s="2" t="s">
        <v>795</v>
      </c>
    </row>
    <row r="35" spans="3:4" ht="12.75">
      <c r="C35" s="195" t="s">
        <v>623</v>
      </c>
      <c r="D35" s="2" t="s">
        <v>794</v>
      </c>
    </row>
    <row r="36" spans="3:4" ht="12.75">
      <c r="C36" s="195" t="s">
        <v>759</v>
      </c>
      <c r="D36" s="2" t="s">
        <v>788</v>
      </c>
    </row>
    <row r="37" spans="3:4" ht="12.75">
      <c r="C37" s="195" t="s">
        <v>677</v>
      </c>
      <c r="D37" s="2" t="s">
        <v>821</v>
      </c>
    </row>
    <row r="38" spans="3:4" ht="12.75">
      <c r="C38" s="195" t="s">
        <v>622</v>
      </c>
      <c r="D38" s="2" t="s">
        <v>778</v>
      </c>
    </row>
    <row r="39" spans="3:4" ht="12.75">
      <c r="C39" s="195" t="s">
        <v>626</v>
      </c>
      <c r="D39" s="2" t="s">
        <v>818</v>
      </c>
    </row>
    <row r="40" spans="3:4" ht="12.75">
      <c r="C40" s="195" t="s">
        <v>625</v>
      </c>
      <c r="D40" s="2" t="s">
        <v>796</v>
      </c>
    </row>
    <row r="41" spans="3:4" ht="12.75">
      <c r="C41" s="195" t="s">
        <v>766</v>
      </c>
      <c r="D41" s="2" t="s">
        <v>767</v>
      </c>
    </row>
    <row r="42" spans="3:4" ht="12.75">
      <c r="C42" s="195" t="s">
        <v>636</v>
      </c>
      <c r="D42" s="2" t="s">
        <v>797</v>
      </c>
    </row>
    <row r="43" spans="3:4" ht="12.75">
      <c r="C43" s="195" t="s">
        <v>627</v>
      </c>
      <c r="D43" s="2" t="s">
        <v>819</v>
      </c>
    </row>
    <row r="44" spans="3:4" ht="12.75">
      <c r="C44" s="195" t="s">
        <v>618</v>
      </c>
      <c r="D44" s="2" t="s">
        <v>790</v>
      </c>
    </row>
    <row r="45" spans="3:4" ht="12.75">
      <c r="C45" s="195" t="s">
        <v>634</v>
      </c>
      <c r="D45" s="2" t="s">
        <v>5</v>
      </c>
    </row>
    <row r="46" spans="3:4" ht="12.75">
      <c r="C46" s="195" t="s">
        <v>628</v>
      </c>
      <c r="D46" s="2" t="s">
        <v>1</v>
      </c>
    </row>
    <row r="47" spans="3:4" ht="12.75">
      <c r="C47" s="222" t="s">
        <v>1108</v>
      </c>
      <c r="D47" s="2" t="s">
        <v>822</v>
      </c>
    </row>
    <row r="48" spans="3:4" ht="12.75">
      <c r="C48" s="195" t="s">
        <v>970</v>
      </c>
      <c r="D48" s="2" t="s">
        <v>962</v>
      </c>
    </row>
    <row r="49" spans="3:4" ht="12.75">
      <c r="C49" s="195" t="s">
        <v>629</v>
      </c>
      <c r="D49" s="2" t="s">
        <v>3</v>
      </c>
    </row>
    <row r="50" spans="3:4" ht="12.75">
      <c r="C50" s="195" t="s">
        <v>630</v>
      </c>
      <c r="D50" s="2" t="s">
        <v>6</v>
      </c>
    </row>
    <row r="51" spans="3:4" ht="12.75">
      <c r="C51" s="195" t="s">
        <v>631</v>
      </c>
      <c r="D51" s="2" t="s">
        <v>9</v>
      </c>
    </row>
    <row r="52" spans="3:4" ht="12.75">
      <c r="C52" s="195" t="s">
        <v>632</v>
      </c>
      <c r="D52" s="2" t="s">
        <v>11</v>
      </c>
    </row>
    <row r="53" spans="3:4" ht="12.75">
      <c r="C53" s="222" t="s">
        <v>1128</v>
      </c>
      <c r="D53" s="2" t="s">
        <v>823</v>
      </c>
    </row>
    <row r="54" spans="3:4" ht="12.75">
      <c r="C54" s="195" t="s">
        <v>635</v>
      </c>
      <c r="D54" s="2" t="s">
        <v>12</v>
      </c>
    </row>
    <row r="55" spans="3:4" ht="12.75">
      <c r="C55" s="195" t="s">
        <v>633</v>
      </c>
      <c r="D55" s="2" t="s">
        <v>12</v>
      </c>
    </row>
    <row r="56" spans="3:4" ht="12.75">
      <c r="C56" s="222" t="s">
        <v>1131</v>
      </c>
      <c r="D56" s="2" t="s">
        <v>824</v>
      </c>
    </row>
    <row r="57" spans="3:4" ht="12.75">
      <c r="C57" s="3"/>
      <c r="D57" s="3"/>
    </row>
  </sheetData>
  <sheetProtection/>
  <hyperlinks>
    <hyperlink ref="C5" location="'Classical Greek'!A1" display="Classical Greek"/>
    <hyperlink ref="C9" location="'Early Achaemenid'!A1" display="Early Achaemenid"/>
    <hyperlink ref="C6" location="Thracian!A1" display="Thracian"/>
    <hyperlink ref="C7" location="Lydian!A1" display="Lydian"/>
    <hyperlink ref="C8" location="'Kyrenian Greek'!A1" display="Kyrenean Greek"/>
    <hyperlink ref="C10" location="'Early Carthaginian'!A1" display="Early Carthaginian"/>
    <hyperlink ref="C11" location="'Skythian or Saka'!A1" display="Skythian or Saka"/>
    <hyperlink ref="C15" location="'Classical Indian'!A1" display="Classical Indian"/>
    <hyperlink ref="C16" location="'Late Achaem Persian'!A1" display="Late Achaemenid Persian"/>
    <hyperlink ref="C17" location="Syracusan!A1" display="Syracusan"/>
    <hyperlink ref="C29" location="'Mid Republican Roman'!A1" display="Mid Republican Roman"/>
    <hyperlink ref="C44" location="'Late Republican Roman'!A1" display="Late Republican Roman"/>
    <hyperlink ref="C19" location="Gallic!A1" display="Gallic"/>
    <hyperlink ref="C31" location="Pyrrhic!A1" display="Pyrrhic"/>
    <hyperlink ref="C33" location="'Late Carthaginian'!A1" display="Late Carthaginian"/>
    <hyperlink ref="C38" location="'Ancient Spanish'!A1" display="Ancient Spanish"/>
    <hyperlink ref="C35" location="'Later Macedonian'!A1" display="Later Macedonian"/>
    <hyperlink ref="C34" location="'Attalid Pergamene'!A1" display="Attalid Pergamene"/>
    <hyperlink ref="C40" location="'Later Seleucid'!A1" display="Later Seleucid"/>
    <hyperlink ref="C39" location="Numidian!A1" display="Numidian"/>
    <hyperlink ref="C43" location="Pontic!A1" display="Pontic"/>
    <hyperlink ref="C46" location="'Ancient British'!A1" display="Ancient British"/>
    <hyperlink ref="C49" location="'Later Sarmatian'!A1" display="Later Sarmatian"/>
    <hyperlink ref="C45" location="Dacian!A1" display="Dacian or Carpi"/>
    <hyperlink ref="C50" location="'Sassanid Persian'!A1" display="Sassanid Persian"/>
    <hyperlink ref="C51" location="'Early Visigoth Vandal'!A1" display="Early Visigoth &amp; Vandal"/>
    <hyperlink ref="C52" location="'Early Anglo Saxon'!A1" display="Early Anglo-Saxon"/>
    <hyperlink ref="C54" location="'West Hun'!A1" display="Western Hunnic"/>
    <hyperlink ref="C55" location="'Hephth Hun'!A1" display="Hephthalite Hunnic"/>
    <hyperlink ref="C42" location="'Later Ptolemaic'!A1" display="Later Ptolemaic"/>
    <hyperlink ref="C22" location="'Early Armenian'!A1" display="Early Armenian"/>
    <hyperlink ref="C37" location="Parthian!A1" display="Parthian"/>
    <hyperlink ref="C20" location="'Alexandrian Macedonian'!A1" display="Alexandrian Macedonian"/>
    <hyperlink ref="C28" location="'Early Sarmatian'!A1" display="Early Sarmatian"/>
    <hyperlink ref="C30" location="Galatian!A1" display="Galatian"/>
    <hyperlink ref="C32" location="'Hellenistic Greek'!A1" display="Hellenistic Greek"/>
    <hyperlink ref="C36" location="'Graeco-Bactrian'!A1" display="Graeco-Bactrian"/>
    <hyperlink ref="C41" location="'Indo-Greek'!A1" display="Indo-Greek"/>
    <hyperlink ref="C13" location="'Early Rep Roman'!A1" display="Early Rep Roman"/>
    <hyperlink ref="C4" location="'Etruscan League'!A1" display="'Etruscan League"/>
    <hyperlink ref="C3" location="'Italian Hill Tribes'!A1" display="'Italian Hill Tribes"/>
    <hyperlink ref="C12" location="Latin!A1" display="Latin"/>
    <hyperlink ref="C21" location="Samnite!A1" display="Samnite"/>
    <hyperlink ref="C18" location="Campanian!A1" display="Campanian"/>
    <hyperlink ref="C14" location="'Apulian Lucanian'!A1" display="'Apulian Lucanian"/>
    <hyperlink ref="C48" location="Alan!A1" display="Alan"/>
    <hyperlink ref="C23" location="'Early Successor'!A1" display="Early Successor"/>
    <hyperlink ref="C25" location="Ptolemaic!A1" display="Ptolemaic"/>
    <hyperlink ref="C26" location="Lysimachid!A1" display="Lysimachid"/>
    <hyperlink ref="C27" location="'Macedonian Successor'!A1" display="'Macedonian Successor"/>
    <hyperlink ref="C53" location="'Late Imperial Roman'!A1" display="'Late Imperial Roman"/>
    <hyperlink ref="C47" location="'Early Imperial Roman'!A1" display="'Early Imperial Roman"/>
    <hyperlink ref="C56" location="'Patrician Roman'!A1" display="'Patrician Roman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3.003906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8515625" style="0" customWidth="1"/>
    <col min="12" max="12" width="7.421875" style="0" customWidth="1"/>
    <col min="13" max="13" width="2.0039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7.8515625" style="0" customWidth="1"/>
    <col min="20" max="20" width="8.28125" style="0" customWidth="1"/>
    <col min="21" max="21" width="8.57421875" style="0" customWidth="1"/>
  </cols>
  <sheetData>
    <row r="1" ht="8.25" customHeight="1"/>
    <row r="2" spans="2:22" ht="15.75">
      <c r="B2" s="284" t="s">
        <v>392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120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121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122" t="s">
        <v>135</v>
      </c>
      <c r="C5" s="122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8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25.5">
      <c r="B7" s="422" t="s">
        <v>379</v>
      </c>
      <c r="C7" s="130" t="s">
        <v>332</v>
      </c>
      <c r="D7" s="385" t="s">
        <v>145</v>
      </c>
      <c r="E7" s="385" t="s">
        <v>17</v>
      </c>
      <c r="F7" s="353" t="s">
        <v>21</v>
      </c>
      <c r="G7" s="83" t="s">
        <v>70</v>
      </c>
      <c r="H7" s="58"/>
      <c r="I7" s="302">
        <v>4</v>
      </c>
      <c r="J7" s="10">
        <f aca="true" t="shared" si="0" ref="J7:J19">V7</f>
        <v>100</v>
      </c>
      <c r="K7" s="431" t="s">
        <v>67</v>
      </c>
      <c r="L7" s="432"/>
      <c r="N7" s="69">
        <v>0</v>
      </c>
      <c r="O7" s="69">
        <f aca="true" t="shared" si="1" ref="O7:O22">N7*J7</f>
        <v>0</v>
      </c>
      <c r="Q7" s="48">
        <v>40</v>
      </c>
      <c r="R7" s="48">
        <v>20</v>
      </c>
      <c r="S7" s="48">
        <v>20</v>
      </c>
      <c r="T7" s="48">
        <v>20</v>
      </c>
      <c r="U7" s="48"/>
      <c r="V7" s="48">
        <f aca="true" t="shared" si="2" ref="V7:V19">SUM(Q7:U7)</f>
        <v>100</v>
      </c>
    </row>
    <row r="8" spans="2:22" ht="25.5">
      <c r="B8" s="473"/>
      <c r="C8" s="130" t="s">
        <v>380</v>
      </c>
      <c r="D8" s="386"/>
      <c r="E8" s="386"/>
      <c r="F8" s="474"/>
      <c r="G8" s="385"/>
      <c r="H8" s="385" t="s">
        <v>180</v>
      </c>
      <c r="I8" s="303"/>
      <c r="J8" s="10">
        <f t="shared" si="0"/>
        <v>90</v>
      </c>
      <c r="K8" s="437"/>
      <c r="L8" s="438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>
        <v>10</v>
      </c>
      <c r="V8" s="48">
        <f t="shared" si="2"/>
        <v>90</v>
      </c>
    </row>
    <row r="9" spans="2:22" ht="25.5">
      <c r="B9" s="424"/>
      <c r="C9" s="130" t="s">
        <v>381</v>
      </c>
      <c r="D9" s="83" t="s">
        <v>30</v>
      </c>
      <c r="E9" s="84" t="s">
        <v>18</v>
      </c>
      <c r="F9" s="368"/>
      <c r="G9" s="386"/>
      <c r="H9" s="334"/>
      <c r="I9" s="334"/>
      <c r="J9" s="10">
        <f t="shared" si="0"/>
        <v>110</v>
      </c>
      <c r="K9" s="433"/>
      <c r="L9" s="434"/>
      <c r="N9" s="69">
        <v>0</v>
      </c>
      <c r="O9" s="69">
        <f t="shared" si="1"/>
        <v>0</v>
      </c>
      <c r="Q9" s="48">
        <v>40</v>
      </c>
      <c r="R9" s="48">
        <v>40</v>
      </c>
      <c r="S9" s="48">
        <v>20</v>
      </c>
      <c r="T9" s="48"/>
      <c r="U9" s="48">
        <v>10</v>
      </c>
      <c r="V9" s="48">
        <f t="shared" si="2"/>
        <v>110</v>
      </c>
    </row>
    <row r="10" spans="2:22" ht="12.75">
      <c r="B10" s="422" t="s">
        <v>382</v>
      </c>
      <c r="C10" s="423"/>
      <c r="D10" s="80" t="s">
        <v>202</v>
      </c>
      <c r="E10" s="385" t="s">
        <v>56</v>
      </c>
      <c r="F10" s="360" t="s">
        <v>20</v>
      </c>
      <c r="G10" s="385" t="s">
        <v>70</v>
      </c>
      <c r="H10" s="302"/>
      <c r="I10" s="302">
        <v>4</v>
      </c>
      <c r="J10" s="10">
        <f t="shared" si="0"/>
        <v>60</v>
      </c>
      <c r="K10" s="431" t="s">
        <v>383</v>
      </c>
      <c r="L10" s="432"/>
      <c r="N10" s="69">
        <v>0</v>
      </c>
      <c r="O10" s="69">
        <f t="shared" si="1"/>
        <v>0</v>
      </c>
      <c r="Q10" s="48">
        <v>40</v>
      </c>
      <c r="R10" s="48"/>
      <c r="S10" s="48"/>
      <c r="T10" s="48">
        <v>20</v>
      </c>
      <c r="U10" s="48"/>
      <c r="V10" s="48">
        <f t="shared" si="2"/>
        <v>60</v>
      </c>
    </row>
    <row r="11" spans="2:22" ht="12.75">
      <c r="B11" s="424"/>
      <c r="C11" s="425"/>
      <c r="D11" s="80" t="s">
        <v>145</v>
      </c>
      <c r="E11" s="386"/>
      <c r="F11" s="355"/>
      <c r="G11" s="386"/>
      <c r="H11" s="334"/>
      <c r="I11" s="334"/>
      <c r="J11" s="10">
        <f t="shared" si="0"/>
        <v>60</v>
      </c>
      <c r="K11" s="433"/>
      <c r="L11" s="434"/>
      <c r="N11" s="69">
        <v>0</v>
      </c>
      <c r="O11" s="69">
        <f t="shared" si="1"/>
        <v>0</v>
      </c>
      <c r="Q11" s="48">
        <v>40</v>
      </c>
      <c r="R11" s="48"/>
      <c r="S11" s="48"/>
      <c r="T11" s="48">
        <v>20</v>
      </c>
      <c r="U11" s="48"/>
      <c r="V11" s="48">
        <f t="shared" si="2"/>
        <v>60</v>
      </c>
    </row>
    <row r="12" spans="2:22" ht="12.75" customHeight="1">
      <c r="B12" s="356" t="s">
        <v>354</v>
      </c>
      <c r="C12" s="356" t="s">
        <v>198</v>
      </c>
      <c r="D12" s="385" t="s">
        <v>50</v>
      </c>
      <c r="E12" s="385" t="s">
        <v>56</v>
      </c>
      <c r="F12" s="101" t="s">
        <v>20</v>
      </c>
      <c r="G12" s="385" t="s">
        <v>70</v>
      </c>
      <c r="H12" s="302"/>
      <c r="I12" s="302">
        <v>4</v>
      </c>
      <c r="J12" s="10">
        <f t="shared" si="0"/>
        <v>40</v>
      </c>
      <c r="K12" s="431" t="s">
        <v>384</v>
      </c>
      <c r="L12" s="432"/>
      <c r="N12" s="69">
        <v>0</v>
      </c>
      <c r="O12" s="69">
        <f t="shared" si="1"/>
        <v>0</v>
      </c>
      <c r="Q12" s="48">
        <v>20</v>
      </c>
      <c r="R12" s="48"/>
      <c r="S12" s="48"/>
      <c r="T12" s="48">
        <v>20</v>
      </c>
      <c r="U12" s="48"/>
      <c r="V12" s="48">
        <f t="shared" si="2"/>
        <v>40</v>
      </c>
    </row>
    <row r="13" spans="2:22" ht="12.75">
      <c r="B13" s="471"/>
      <c r="C13" s="471"/>
      <c r="D13" s="386"/>
      <c r="E13" s="472"/>
      <c r="F13" s="82" t="s">
        <v>19</v>
      </c>
      <c r="G13" s="472"/>
      <c r="H13" s="303"/>
      <c r="I13" s="303"/>
      <c r="J13" s="10">
        <f t="shared" si="0"/>
        <v>30</v>
      </c>
      <c r="K13" s="437"/>
      <c r="L13" s="438"/>
      <c r="N13" s="69">
        <v>0</v>
      </c>
      <c r="O13" s="69">
        <f t="shared" si="1"/>
        <v>0</v>
      </c>
      <c r="Q13" s="48">
        <v>20</v>
      </c>
      <c r="R13" s="48"/>
      <c r="S13" s="48">
        <v>-10</v>
      </c>
      <c r="T13" s="48">
        <v>20</v>
      </c>
      <c r="U13" s="48"/>
      <c r="V13" s="48">
        <f t="shared" si="2"/>
        <v>30</v>
      </c>
    </row>
    <row r="14" spans="2:22" ht="12.75">
      <c r="B14" s="471"/>
      <c r="C14" s="471"/>
      <c r="D14" s="385" t="s">
        <v>838</v>
      </c>
      <c r="E14" s="472"/>
      <c r="F14" s="101" t="s">
        <v>20</v>
      </c>
      <c r="G14" s="472"/>
      <c r="H14" s="303"/>
      <c r="I14" s="303"/>
      <c r="J14" s="10">
        <f t="shared" si="0"/>
        <v>40</v>
      </c>
      <c r="K14" s="437"/>
      <c r="L14" s="438"/>
      <c r="N14" s="69">
        <v>0</v>
      </c>
      <c r="O14" s="69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471"/>
      <c r="C15" s="456"/>
      <c r="D15" s="386"/>
      <c r="E15" s="472"/>
      <c r="F15" s="82" t="s">
        <v>19</v>
      </c>
      <c r="G15" s="386"/>
      <c r="H15" s="334"/>
      <c r="I15" s="334"/>
      <c r="J15" s="10">
        <f t="shared" si="0"/>
        <v>30</v>
      </c>
      <c r="K15" s="437"/>
      <c r="L15" s="438"/>
      <c r="N15" s="69">
        <v>0</v>
      </c>
      <c r="O15" s="69">
        <f t="shared" si="1"/>
        <v>0</v>
      </c>
      <c r="Q15" s="48">
        <v>20</v>
      </c>
      <c r="R15" s="48"/>
      <c r="S15" s="48">
        <v>-10</v>
      </c>
      <c r="T15" s="48">
        <v>20</v>
      </c>
      <c r="U15" s="48"/>
      <c r="V15" s="48">
        <f t="shared" si="2"/>
        <v>30</v>
      </c>
    </row>
    <row r="16" spans="2:22" ht="12.75">
      <c r="B16" s="471"/>
      <c r="C16" s="356" t="s">
        <v>332</v>
      </c>
      <c r="D16" s="385" t="s">
        <v>838</v>
      </c>
      <c r="E16" s="472"/>
      <c r="F16" s="101" t="s">
        <v>20</v>
      </c>
      <c r="G16" s="385" t="s">
        <v>70</v>
      </c>
      <c r="H16" s="302"/>
      <c r="I16" s="302">
        <v>4</v>
      </c>
      <c r="J16" s="10">
        <f t="shared" si="0"/>
        <v>40</v>
      </c>
      <c r="K16" s="437"/>
      <c r="L16" s="438"/>
      <c r="N16" s="69">
        <v>0</v>
      </c>
      <c r="O16" s="69">
        <f aca="true" t="shared" si="3" ref="O16:O21">N16*J16</f>
        <v>0</v>
      </c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12.75">
      <c r="B17" s="471"/>
      <c r="C17" s="471"/>
      <c r="D17" s="386"/>
      <c r="E17" s="386"/>
      <c r="F17" s="129" t="s">
        <v>19</v>
      </c>
      <c r="G17" s="472"/>
      <c r="H17" s="303"/>
      <c r="I17" s="303"/>
      <c r="J17" s="10">
        <f t="shared" si="0"/>
        <v>30</v>
      </c>
      <c r="K17" s="433"/>
      <c r="L17" s="434"/>
      <c r="N17" s="69">
        <v>0</v>
      </c>
      <c r="O17" s="69">
        <f t="shared" si="3"/>
        <v>0</v>
      </c>
      <c r="Q17" s="48">
        <v>20</v>
      </c>
      <c r="R17" s="48"/>
      <c r="S17" s="48">
        <v>-10</v>
      </c>
      <c r="T17" s="48">
        <v>20</v>
      </c>
      <c r="U17" s="48"/>
      <c r="V17" s="48">
        <f t="shared" si="2"/>
        <v>30</v>
      </c>
    </row>
    <row r="18" spans="2:22" ht="12.75">
      <c r="B18" s="422" t="s">
        <v>385</v>
      </c>
      <c r="C18" s="423"/>
      <c r="D18" s="385" t="s">
        <v>49</v>
      </c>
      <c r="E18" s="385" t="s">
        <v>16</v>
      </c>
      <c r="F18" s="101" t="s">
        <v>20</v>
      </c>
      <c r="G18" s="385"/>
      <c r="H18" s="302"/>
      <c r="I18" s="302">
        <v>4</v>
      </c>
      <c r="J18" s="10">
        <f t="shared" si="0"/>
        <v>30</v>
      </c>
      <c r="K18" s="431" t="s">
        <v>269</v>
      </c>
      <c r="L18" s="432"/>
      <c r="N18" s="69">
        <v>0</v>
      </c>
      <c r="O18" s="69">
        <f t="shared" si="3"/>
        <v>0</v>
      </c>
      <c r="Q18" s="48">
        <v>20</v>
      </c>
      <c r="R18" s="48">
        <v>10</v>
      </c>
      <c r="S18" s="48"/>
      <c r="T18" s="48"/>
      <c r="U18" s="48"/>
      <c r="V18" s="48">
        <f t="shared" si="2"/>
        <v>30</v>
      </c>
    </row>
    <row r="19" spans="2:22" ht="12.75">
      <c r="B19" s="424"/>
      <c r="C19" s="425"/>
      <c r="D19" s="386"/>
      <c r="E19" s="386"/>
      <c r="F19" s="82" t="s">
        <v>19</v>
      </c>
      <c r="G19" s="386"/>
      <c r="H19" s="334"/>
      <c r="I19" s="334"/>
      <c r="J19" s="10">
        <f t="shared" si="0"/>
        <v>20</v>
      </c>
      <c r="K19" s="433"/>
      <c r="L19" s="434"/>
      <c r="N19" s="69">
        <v>0</v>
      </c>
      <c r="O19" s="69">
        <f t="shared" si="3"/>
        <v>0</v>
      </c>
      <c r="Q19" s="48">
        <v>20</v>
      </c>
      <c r="R19" s="48">
        <v>10</v>
      </c>
      <c r="S19" s="48">
        <v>-10</v>
      </c>
      <c r="T19" s="48"/>
      <c r="U19" s="48"/>
      <c r="V19" s="48">
        <f t="shared" si="2"/>
        <v>20</v>
      </c>
    </row>
    <row r="20" spans="2:22" ht="12.75">
      <c r="B20" s="116" t="s">
        <v>64</v>
      </c>
      <c r="C20" s="124"/>
      <c r="D20" s="127"/>
      <c r="E20" s="127"/>
      <c r="F20" s="127"/>
      <c r="G20" s="127"/>
      <c r="H20" s="128"/>
      <c r="I20" s="128"/>
      <c r="J20" s="17"/>
      <c r="K20" s="17"/>
      <c r="L20" s="18"/>
      <c r="Q20" s="49"/>
      <c r="R20" s="50"/>
      <c r="S20" s="50"/>
      <c r="T20" s="50"/>
      <c r="U20" s="50"/>
      <c r="V20" s="51"/>
    </row>
    <row r="21" spans="2:22" ht="12.75" customHeight="1">
      <c r="B21" s="422" t="s">
        <v>144</v>
      </c>
      <c r="C21" s="469"/>
      <c r="D21" s="385" t="s">
        <v>50</v>
      </c>
      <c r="E21" s="385" t="s">
        <v>56</v>
      </c>
      <c r="F21" s="149" t="s">
        <v>20</v>
      </c>
      <c r="G21" s="385" t="s">
        <v>72</v>
      </c>
      <c r="H21" s="302"/>
      <c r="I21" s="302">
        <v>4</v>
      </c>
      <c r="J21" s="150">
        <f>V21</f>
        <v>40</v>
      </c>
      <c r="K21" s="431" t="s">
        <v>66</v>
      </c>
      <c r="L21" s="432"/>
      <c r="N21" s="69">
        <v>0</v>
      </c>
      <c r="O21" s="69">
        <f t="shared" si="3"/>
        <v>0</v>
      </c>
      <c r="Q21" s="48">
        <v>20</v>
      </c>
      <c r="R21" s="48"/>
      <c r="S21" s="48"/>
      <c r="T21" s="48">
        <v>20</v>
      </c>
      <c r="U21" s="48"/>
      <c r="V21" s="48">
        <f>SUM(Q21:U21)</f>
        <v>40</v>
      </c>
    </row>
    <row r="22" spans="2:22" ht="12.75">
      <c r="B22" s="424"/>
      <c r="C22" s="470"/>
      <c r="D22" s="386"/>
      <c r="E22" s="386"/>
      <c r="F22" s="82" t="s">
        <v>19</v>
      </c>
      <c r="G22" s="386"/>
      <c r="H22" s="334"/>
      <c r="I22" s="334"/>
      <c r="J22" s="150">
        <f>V22</f>
        <v>30</v>
      </c>
      <c r="K22" s="433"/>
      <c r="L22" s="434"/>
      <c r="N22" s="69">
        <v>0</v>
      </c>
      <c r="O22" s="69">
        <f t="shared" si="1"/>
        <v>0</v>
      </c>
      <c r="Q22" s="48">
        <v>20</v>
      </c>
      <c r="R22" s="48"/>
      <c r="S22" s="48">
        <v>-10</v>
      </c>
      <c r="T22" s="48">
        <v>20</v>
      </c>
      <c r="U22" s="48"/>
      <c r="V22" s="48">
        <f>SUM(Q22:U22)</f>
        <v>30</v>
      </c>
    </row>
    <row r="23" spans="2:22" ht="12.75">
      <c r="B23" s="116" t="s">
        <v>79</v>
      </c>
      <c r="C23" s="124"/>
      <c r="D23" s="124"/>
      <c r="E23" s="117"/>
      <c r="F23" s="117"/>
      <c r="G23" s="117"/>
      <c r="H23" s="117"/>
      <c r="I23" s="117"/>
      <c r="J23" s="117"/>
      <c r="K23" s="117"/>
      <c r="L23" s="113"/>
      <c r="Q23" s="46"/>
      <c r="R23" s="46"/>
      <c r="S23" s="46"/>
      <c r="T23" s="46"/>
      <c r="U23" s="46"/>
      <c r="V23" s="46"/>
    </row>
    <row r="24" spans="2:22" ht="12.75">
      <c r="B24" s="137" t="s">
        <v>386</v>
      </c>
      <c r="C24" s="135"/>
      <c r="D24" s="135"/>
      <c r="E24" s="25"/>
      <c r="F24" s="25"/>
      <c r="G24" s="25"/>
      <c r="H24" s="25"/>
      <c r="I24" s="25"/>
      <c r="J24" s="25"/>
      <c r="K24" s="25"/>
      <c r="L24" s="26"/>
      <c r="N24" s="237">
        <f>SUM(N5:N23)</f>
        <v>0</v>
      </c>
      <c r="O24" s="237">
        <f>SUM(O5:O23)</f>
        <v>0</v>
      </c>
      <c r="Q24" s="46"/>
      <c r="R24" s="46"/>
      <c r="S24" s="46"/>
      <c r="T24" s="46"/>
      <c r="U24" s="46"/>
      <c r="V24" s="46"/>
    </row>
    <row r="25" spans="17:22" ht="12.75">
      <c r="Q25" s="46"/>
      <c r="R25" s="46"/>
      <c r="S25" s="46"/>
      <c r="T25" s="46"/>
      <c r="U25" s="46"/>
      <c r="V25" s="46"/>
    </row>
    <row r="26" spans="2:12" ht="15.75">
      <c r="B26" s="284" t="s">
        <v>107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6"/>
    </row>
    <row r="27" spans="2:22" ht="12.75" customHeight="1">
      <c r="B27" s="315" t="s">
        <v>39</v>
      </c>
      <c r="C27" s="316"/>
      <c r="D27" s="319" t="s">
        <v>40</v>
      </c>
      <c r="E27" s="321"/>
      <c r="F27" s="112"/>
      <c r="G27" s="393" t="s">
        <v>44</v>
      </c>
      <c r="H27" s="394"/>
      <c r="I27" s="111" t="s">
        <v>46</v>
      </c>
      <c r="J27" s="111" t="s">
        <v>52</v>
      </c>
      <c r="K27" s="324" t="s">
        <v>47</v>
      </c>
      <c r="L27" s="325"/>
      <c r="M27" s="110"/>
      <c r="Q27" s="100" t="s">
        <v>127</v>
      </c>
      <c r="R27" s="100" t="s">
        <v>42</v>
      </c>
      <c r="S27" s="100" t="s">
        <v>43</v>
      </c>
      <c r="T27" s="100" t="s">
        <v>128</v>
      </c>
      <c r="U27" s="100" t="s">
        <v>126</v>
      </c>
      <c r="V27" s="100" t="s">
        <v>129</v>
      </c>
    </row>
    <row r="28" spans="2:22" ht="12.75">
      <c r="B28" s="317"/>
      <c r="C28" s="318"/>
      <c r="D28" s="1" t="s">
        <v>41</v>
      </c>
      <c r="E28" s="1" t="s">
        <v>42</v>
      </c>
      <c r="F28" s="1" t="s">
        <v>43</v>
      </c>
      <c r="G28" s="1" t="s">
        <v>45</v>
      </c>
      <c r="H28" s="1" t="s">
        <v>126</v>
      </c>
      <c r="I28" s="43"/>
      <c r="J28" s="43"/>
      <c r="K28" s="326"/>
      <c r="L28" s="327"/>
      <c r="M28" s="110"/>
      <c r="Q28" s="47"/>
      <c r="R28" s="47"/>
      <c r="S28" s="47"/>
      <c r="T28" s="47"/>
      <c r="U28" s="47"/>
      <c r="V28" s="47"/>
    </row>
    <row r="29" spans="2:22" ht="12.75">
      <c r="B29" s="152" t="s">
        <v>387</v>
      </c>
      <c r="C29" s="151"/>
      <c r="D29" s="124"/>
      <c r="E29" s="117"/>
      <c r="F29" s="117"/>
      <c r="G29" s="117"/>
      <c r="H29" s="117"/>
      <c r="I29" s="117"/>
      <c r="J29" s="117"/>
      <c r="K29" s="117"/>
      <c r="L29" s="113"/>
      <c r="Q29" s="251"/>
      <c r="R29" s="252"/>
      <c r="S29" s="252"/>
      <c r="T29" s="252"/>
      <c r="U29" s="252"/>
      <c r="V29" s="253"/>
    </row>
    <row r="30" spans="2:22" ht="12.75">
      <c r="B30" s="137" t="s">
        <v>388</v>
      </c>
      <c r="C30" s="135"/>
      <c r="D30" s="135"/>
      <c r="E30" s="25"/>
      <c r="F30" s="25"/>
      <c r="G30" s="25"/>
      <c r="H30" s="25"/>
      <c r="I30" s="25"/>
      <c r="J30" s="25"/>
      <c r="K30" s="25"/>
      <c r="L30" s="26"/>
      <c r="Q30" s="254"/>
      <c r="R30" s="255"/>
      <c r="S30" s="255"/>
      <c r="T30" s="255"/>
      <c r="U30" s="255"/>
      <c r="V30" s="256"/>
    </row>
    <row r="31" spans="2:22" ht="12.75">
      <c r="B31" s="137" t="s">
        <v>389</v>
      </c>
      <c r="C31" s="135"/>
      <c r="D31" s="135"/>
      <c r="E31" s="25"/>
      <c r="F31" s="25"/>
      <c r="G31" s="25"/>
      <c r="H31" s="25"/>
      <c r="I31" s="25"/>
      <c r="J31" s="25"/>
      <c r="K31" s="25"/>
      <c r="L31" s="26"/>
      <c r="Q31" s="254"/>
      <c r="R31" s="255"/>
      <c r="S31" s="255"/>
      <c r="T31" s="255"/>
      <c r="U31" s="255"/>
      <c r="V31" s="256"/>
    </row>
    <row r="32" spans="2:22" ht="12.75">
      <c r="B32" s="85" t="s">
        <v>390</v>
      </c>
      <c r="C32" s="19"/>
      <c r="D32" s="19"/>
      <c r="E32" s="19"/>
      <c r="F32" s="19"/>
      <c r="G32" s="19"/>
      <c r="H32" s="19"/>
      <c r="I32" s="19"/>
      <c r="J32" s="19"/>
      <c r="K32" s="19"/>
      <c r="L32" s="113"/>
      <c r="M32" s="110"/>
      <c r="Q32" s="187"/>
      <c r="R32" s="188"/>
      <c r="S32" s="188"/>
      <c r="T32" s="188"/>
      <c r="U32" s="188"/>
      <c r="V32" s="189"/>
    </row>
    <row r="33" spans="2:22" ht="12.75">
      <c r="B33" s="422" t="s">
        <v>391</v>
      </c>
      <c r="C33" s="423"/>
      <c r="D33" s="385" t="s">
        <v>24</v>
      </c>
      <c r="E33" s="385" t="s">
        <v>16</v>
      </c>
      <c r="F33" s="101" t="s">
        <v>20</v>
      </c>
      <c r="G33" s="385"/>
      <c r="H33" s="302"/>
      <c r="I33" s="302">
        <v>4</v>
      </c>
      <c r="J33" s="10">
        <f>V33</f>
        <v>30</v>
      </c>
      <c r="K33" s="431" t="s">
        <v>67</v>
      </c>
      <c r="L33" s="432"/>
      <c r="N33" s="69">
        <v>0</v>
      </c>
      <c r="O33" s="69">
        <f>N33*J33</f>
        <v>0</v>
      </c>
      <c r="Q33" s="48">
        <v>20</v>
      </c>
      <c r="R33" s="48">
        <v>10</v>
      </c>
      <c r="S33" s="48"/>
      <c r="T33" s="48"/>
      <c r="U33" s="48"/>
      <c r="V33" s="48">
        <f>SUM(Q33:U33)</f>
        <v>30</v>
      </c>
    </row>
    <row r="34" spans="2:22" ht="12.75">
      <c r="B34" s="424"/>
      <c r="C34" s="425"/>
      <c r="D34" s="386"/>
      <c r="E34" s="386"/>
      <c r="F34" s="82" t="s">
        <v>19</v>
      </c>
      <c r="G34" s="386"/>
      <c r="H34" s="334"/>
      <c r="I34" s="334"/>
      <c r="J34" s="10">
        <f>V34</f>
        <v>20</v>
      </c>
      <c r="K34" s="433"/>
      <c r="L34" s="434"/>
      <c r="N34" s="69">
        <v>0</v>
      </c>
      <c r="O34" s="69">
        <f>N34*J37</f>
        <v>0</v>
      </c>
      <c r="Q34" s="48">
        <v>20</v>
      </c>
      <c r="R34" s="48">
        <v>10</v>
      </c>
      <c r="S34" s="48">
        <v>-10</v>
      </c>
      <c r="T34" s="48"/>
      <c r="U34" s="48"/>
      <c r="V34" s="48">
        <f>SUM(Q34:U34)</f>
        <v>20</v>
      </c>
    </row>
    <row r="36" spans="14:15" ht="12.75">
      <c r="N36" s="237">
        <f>SUM(N24:N34)</f>
        <v>0</v>
      </c>
      <c r="O36" s="237">
        <f>SUM(O24:O34)</f>
        <v>0</v>
      </c>
    </row>
  </sheetData>
  <sheetProtection/>
  <mergeCells count="72">
    <mergeCell ref="B2:L2"/>
    <mergeCell ref="Q2:V2"/>
    <mergeCell ref="B3:B4"/>
    <mergeCell ref="D3:F3"/>
    <mergeCell ref="G3:H3"/>
    <mergeCell ref="I3:I4"/>
    <mergeCell ref="J3:J4"/>
    <mergeCell ref="Q3:Q4"/>
    <mergeCell ref="R3:R4"/>
    <mergeCell ref="T3:T4"/>
    <mergeCell ref="V3:V4"/>
    <mergeCell ref="K5:L5"/>
    <mergeCell ref="B12:B17"/>
    <mergeCell ref="S3:S4"/>
    <mergeCell ref="U3:U4"/>
    <mergeCell ref="K3:L4"/>
    <mergeCell ref="H12:H15"/>
    <mergeCell ref="E10:E11"/>
    <mergeCell ref="G10:G11"/>
    <mergeCell ref="H10:H11"/>
    <mergeCell ref="D7:D8"/>
    <mergeCell ref="F7:F9"/>
    <mergeCell ref="D12:D13"/>
    <mergeCell ref="G12:G15"/>
    <mergeCell ref="G8:G9"/>
    <mergeCell ref="F10:F11"/>
    <mergeCell ref="K27:L28"/>
    <mergeCell ref="H16:H17"/>
    <mergeCell ref="I21:I22"/>
    <mergeCell ref="K21:L22"/>
    <mergeCell ref="B26:L26"/>
    <mergeCell ref="G27:H27"/>
    <mergeCell ref="H21:H22"/>
    <mergeCell ref="D21:D22"/>
    <mergeCell ref="E21:E22"/>
    <mergeCell ref="D27:E27"/>
    <mergeCell ref="H33:H34"/>
    <mergeCell ref="K18:L19"/>
    <mergeCell ref="G18:G19"/>
    <mergeCell ref="K33:L34"/>
    <mergeCell ref="I33:I34"/>
    <mergeCell ref="I16:I17"/>
    <mergeCell ref="K12:L17"/>
    <mergeCell ref="G21:G22"/>
    <mergeCell ref="H18:H19"/>
    <mergeCell ref="I18:I19"/>
    <mergeCell ref="C12:C15"/>
    <mergeCell ref="E12:E17"/>
    <mergeCell ref="I7:I9"/>
    <mergeCell ref="K7:L9"/>
    <mergeCell ref="I10:I11"/>
    <mergeCell ref="K10:L11"/>
    <mergeCell ref="H8:H9"/>
    <mergeCell ref="B10:C11"/>
    <mergeCell ref="B7:B9"/>
    <mergeCell ref="E7:E8"/>
    <mergeCell ref="E18:E19"/>
    <mergeCell ref="B18:C19"/>
    <mergeCell ref="D18:D19"/>
    <mergeCell ref="N3:N4"/>
    <mergeCell ref="O3:O4"/>
    <mergeCell ref="C16:C17"/>
    <mergeCell ref="D16:D17"/>
    <mergeCell ref="G16:G17"/>
    <mergeCell ref="I12:I15"/>
    <mergeCell ref="D14:D15"/>
    <mergeCell ref="B33:C34"/>
    <mergeCell ref="D33:D34"/>
    <mergeCell ref="E33:E34"/>
    <mergeCell ref="G33:G34"/>
    <mergeCell ref="B21:C22"/>
    <mergeCell ref="B27:C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43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4.421875" style="0" bestFit="1" customWidth="1"/>
    <col min="9" max="10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4" max="15" width="9.14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918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240"/>
      <c r="Q6" s="63"/>
      <c r="R6" s="64"/>
      <c r="S6" s="64"/>
      <c r="T6" s="64"/>
      <c r="U6" s="64"/>
      <c r="V6" s="65"/>
    </row>
    <row r="7" spans="2:22" ht="12" customHeight="1">
      <c r="B7" s="287" t="s">
        <v>31</v>
      </c>
      <c r="C7" s="288"/>
      <c r="D7" s="302" t="s">
        <v>145</v>
      </c>
      <c r="E7" s="58" t="s">
        <v>17</v>
      </c>
      <c r="F7" s="302" t="s">
        <v>20</v>
      </c>
      <c r="G7" s="302"/>
      <c r="H7" s="302"/>
      <c r="I7" s="302">
        <v>4</v>
      </c>
      <c r="J7" s="10">
        <f aca="true" t="shared" si="0" ref="J7:J17">V7</f>
        <v>60</v>
      </c>
      <c r="K7" s="298" t="s">
        <v>88</v>
      </c>
      <c r="L7" s="299"/>
      <c r="N7" s="69">
        <v>0</v>
      </c>
      <c r="O7" s="69">
        <f aca="true" t="shared" si="1" ref="O7:O20">N7*J7</f>
        <v>0</v>
      </c>
      <c r="Q7" s="48">
        <v>40</v>
      </c>
      <c r="R7" s="48">
        <v>20</v>
      </c>
      <c r="S7" s="48"/>
      <c r="T7" s="48"/>
      <c r="U7" s="48"/>
      <c r="V7" s="48">
        <f aca="true" t="shared" si="2" ref="V7:V17">SUM(Q7:U7)</f>
        <v>60</v>
      </c>
    </row>
    <row r="8" spans="2:22" ht="12.75">
      <c r="B8" s="304"/>
      <c r="C8" s="305"/>
      <c r="D8" s="303"/>
      <c r="E8" s="58" t="s">
        <v>16</v>
      </c>
      <c r="F8" s="334"/>
      <c r="G8" s="334"/>
      <c r="H8" s="334"/>
      <c r="I8" s="334"/>
      <c r="J8" s="10">
        <f t="shared" si="0"/>
        <v>50</v>
      </c>
      <c r="K8" s="346"/>
      <c r="L8" s="347"/>
      <c r="N8" s="69">
        <v>0</v>
      </c>
      <c r="O8" s="69">
        <f t="shared" si="1"/>
        <v>0</v>
      </c>
      <c r="Q8" s="48">
        <v>40</v>
      </c>
      <c r="R8" s="48">
        <v>10</v>
      </c>
      <c r="S8" s="48"/>
      <c r="T8" s="48"/>
      <c r="U8" s="48"/>
      <c r="V8" s="48">
        <f t="shared" si="2"/>
        <v>50</v>
      </c>
    </row>
    <row r="9" spans="2:22" ht="12.75">
      <c r="B9" s="339" t="s">
        <v>855</v>
      </c>
      <c r="C9" s="337" t="s">
        <v>856</v>
      </c>
      <c r="D9" s="302" t="s">
        <v>24</v>
      </c>
      <c r="E9" s="302" t="s">
        <v>17</v>
      </c>
      <c r="F9" s="58" t="s">
        <v>21</v>
      </c>
      <c r="G9" s="302"/>
      <c r="H9" s="302"/>
      <c r="I9" s="302">
        <v>4</v>
      </c>
      <c r="J9" s="10">
        <f t="shared" si="0"/>
        <v>80</v>
      </c>
      <c r="K9" s="289" t="s">
        <v>857</v>
      </c>
      <c r="L9" s="290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20</v>
      </c>
      <c r="T9" s="48"/>
      <c r="U9" s="48"/>
      <c r="V9" s="48">
        <f t="shared" si="2"/>
        <v>80</v>
      </c>
    </row>
    <row r="10" spans="2:22" ht="12.75">
      <c r="B10" s="340"/>
      <c r="C10" s="369"/>
      <c r="D10" s="334"/>
      <c r="E10" s="334"/>
      <c r="F10" s="58" t="s">
        <v>20</v>
      </c>
      <c r="G10" s="334"/>
      <c r="H10" s="334"/>
      <c r="I10" s="334"/>
      <c r="J10" s="10">
        <f t="shared" si="0"/>
        <v>60</v>
      </c>
      <c r="K10" s="344"/>
      <c r="L10" s="345"/>
      <c r="N10" s="69">
        <v>0</v>
      </c>
      <c r="O10" s="69">
        <f t="shared" si="1"/>
        <v>0</v>
      </c>
      <c r="Q10" s="48">
        <v>40</v>
      </c>
      <c r="R10" s="48">
        <v>20</v>
      </c>
      <c r="S10" s="48"/>
      <c r="T10" s="48"/>
      <c r="U10" s="48"/>
      <c r="V10" s="48">
        <f t="shared" si="2"/>
        <v>60</v>
      </c>
    </row>
    <row r="11" spans="2:22" ht="38.25">
      <c r="B11" s="103" t="s">
        <v>858</v>
      </c>
      <c r="C11" s="369"/>
      <c r="D11" s="58" t="s">
        <v>24</v>
      </c>
      <c r="E11" s="58" t="s">
        <v>16</v>
      </c>
      <c r="F11" s="9" t="s">
        <v>20</v>
      </c>
      <c r="G11" s="58"/>
      <c r="H11" s="58"/>
      <c r="I11" s="58">
        <v>4</v>
      </c>
      <c r="J11" s="10">
        <f t="shared" si="0"/>
        <v>50</v>
      </c>
      <c r="K11" s="289" t="s">
        <v>919</v>
      </c>
      <c r="L11" s="290"/>
      <c r="N11" s="69">
        <v>0</v>
      </c>
      <c r="O11" s="69">
        <f t="shared" si="1"/>
        <v>0</v>
      </c>
      <c r="Q11" s="48">
        <v>40</v>
      </c>
      <c r="R11" s="48">
        <v>10</v>
      </c>
      <c r="S11" s="48"/>
      <c r="T11" s="48"/>
      <c r="U11" s="48"/>
      <c r="V11" s="48">
        <f t="shared" si="2"/>
        <v>50</v>
      </c>
    </row>
    <row r="12" spans="2:22" ht="18" customHeight="1">
      <c r="B12" s="339" t="s">
        <v>860</v>
      </c>
      <c r="C12" s="369"/>
      <c r="D12" s="302" t="s">
        <v>24</v>
      </c>
      <c r="E12" s="58" t="s">
        <v>17</v>
      </c>
      <c r="F12" s="302" t="s">
        <v>20</v>
      </c>
      <c r="G12" s="302"/>
      <c r="H12" s="302"/>
      <c r="I12" s="302">
        <v>4</v>
      </c>
      <c r="J12" s="10">
        <f t="shared" si="0"/>
        <v>60</v>
      </c>
      <c r="K12" s="114" t="s">
        <v>85</v>
      </c>
      <c r="L12" s="295" t="s">
        <v>861</v>
      </c>
      <c r="N12" s="69">
        <v>0</v>
      </c>
      <c r="O12" s="69">
        <f t="shared" si="1"/>
        <v>0</v>
      </c>
      <c r="Q12" s="48">
        <v>40</v>
      </c>
      <c r="R12" s="48">
        <v>20</v>
      </c>
      <c r="S12" s="48"/>
      <c r="T12" s="48"/>
      <c r="U12" s="48"/>
      <c r="V12" s="48">
        <f t="shared" si="2"/>
        <v>60</v>
      </c>
    </row>
    <row r="13" spans="2:22" ht="18" customHeight="1">
      <c r="B13" s="341"/>
      <c r="C13" s="369"/>
      <c r="D13" s="303"/>
      <c r="E13" s="58" t="s">
        <v>16</v>
      </c>
      <c r="F13" s="334"/>
      <c r="G13" s="334"/>
      <c r="H13" s="334"/>
      <c r="I13" s="334"/>
      <c r="J13" s="10">
        <f>V13</f>
        <v>50</v>
      </c>
      <c r="K13" s="114" t="s">
        <v>862</v>
      </c>
      <c r="L13" s="295"/>
      <c r="N13" s="69">
        <v>0</v>
      </c>
      <c r="O13" s="69">
        <f t="shared" si="1"/>
        <v>0</v>
      </c>
      <c r="Q13" s="48">
        <v>40</v>
      </c>
      <c r="R13" s="48">
        <v>10</v>
      </c>
      <c r="S13" s="48"/>
      <c r="T13" s="48"/>
      <c r="U13" s="48"/>
      <c r="V13" s="48">
        <f>SUM(Q13:U13)</f>
        <v>50</v>
      </c>
    </row>
    <row r="14" spans="2:22" ht="12" customHeight="1">
      <c r="B14" s="296" t="s">
        <v>863</v>
      </c>
      <c r="C14" s="369"/>
      <c r="D14" s="302" t="s">
        <v>276</v>
      </c>
      <c r="E14" s="9" t="s">
        <v>16</v>
      </c>
      <c r="F14" s="297" t="s">
        <v>20</v>
      </c>
      <c r="G14" s="297"/>
      <c r="H14" s="297"/>
      <c r="I14" s="297">
        <v>4</v>
      </c>
      <c r="J14" s="10">
        <f t="shared" si="0"/>
        <v>30</v>
      </c>
      <c r="K14" s="289" t="s">
        <v>60</v>
      </c>
      <c r="L14" s="290"/>
      <c r="N14" s="69">
        <v>0</v>
      </c>
      <c r="O14" s="69">
        <f t="shared" si="1"/>
        <v>0</v>
      </c>
      <c r="Q14" s="48">
        <v>20</v>
      </c>
      <c r="R14" s="48">
        <v>10</v>
      </c>
      <c r="S14" s="48"/>
      <c r="T14" s="48"/>
      <c r="U14" s="48"/>
      <c r="V14" s="48">
        <f t="shared" si="2"/>
        <v>30</v>
      </c>
    </row>
    <row r="15" spans="2:22" ht="12.75">
      <c r="B15" s="296"/>
      <c r="C15" s="369"/>
      <c r="D15" s="334"/>
      <c r="E15" s="9" t="s">
        <v>56</v>
      </c>
      <c r="F15" s="297"/>
      <c r="G15" s="297"/>
      <c r="H15" s="297"/>
      <c r="I15" s="297"/>
      <c r="J15" s="10">
        <f t="shared" si="0"/>
        <v>20</v>
      </c>
      <c r="K15" s="342"/>
      <c r="L15" s="343"/>
      <c r="N15" s="69">
        <v>0</v>
      </c>
      <c r="O15" s="69">
        <f t="shared" si="1"/>
        <v>0</v>
      </c>
      <c r="Q15" s="48">
        <v>20</v>
      </c>
      <c r="R15" s="48"/>
      <c r="S15" s="48"/>
      <c r="T15" s="48"/>
      <c r="U15" s="48"/>
      <c r="V15" s="48">
        <f t="shared" si="2"/>
        <v>20</v>
      </c>
    </row>
    <row r="16" spans="2:22" ht="12.75">
      <c r="B16" s="296"/>
      <c r="C16" s="369"/>
      <c r="D16" s="58" t="s">
        <v>50</v>
      </c>
      <c r="E16" s="9" t="s">
        <v>56</v>
      </c>
      <c r="F16" s="9" t="s">
        <v>20</v>
      </c>
      <c r="G16" s="9" t="s">
        <v>181</v>
      </c>
      <c r="H16" s="9"/>
      <c r="I16" s="9">
        <v>4</v>
      </c>
      <c r="J16" s="10">
        <f>V16</f>
        <v>40</v>
      </c>
      <c r="K16" s="344"/>
      <c r="L16" s="345"/>
      <c r="N16" s="69">
        <v>0</v>
      </c>
      <c r="O16" s="69">
        <f t="shared" si="1"/>
        <v>0</v>
      </c>
      <c r="Q16" s="48">
        <v>20</v>
      </c>
      <c r="R16" s="48"/>
      <c r="S16" s="48"/>
      <c r="T16" s="48">
        <v>20</v>
      </c>
      <c r="U16" s="48"/>
      <c r="V16" s="48">
        <f>SUM(Q16:U16)</f>
        <v>40</v>
      </c>
    </row>
    <row r="17" spans="2:22" ht="12" customHeight="1">
      <c r="B17" s="339" t="s">
        <v>864</v>
      </c>
      <c r="C17" s="369"/>
      <c r="D17" s="385" t="s">
        <v>50</v>
      </c>
      <c r="E17" s="302" t="s">
        <v>56</v>
      </c>
      <c r="F17" s="9" t="s">
        <v>20</v>
      </c>
      <c r="G17" s="297" t="s">
        <v>72</v>
      </c>
      <c r="H17" s="302"/>
      <c r="I17" s="302">
        <v>4</v>
      </c>
      <c r="J17" s="10">
        <f t="shared" si="0"/>
        <v>40</v>
      </c>
      <c r="K17" s="289" t="s">
        <v>459</v>
      </c>
      <c r="L17" s="290"/>
      <c r="N17" s="69">
        <v>0</v>
      </c>
      <c r="O17" s="69">
        <f t="shared" si="1"/>
        <v>0</v>
      </c>
      <c r="Q17" s="48">
        <v>20</v>
      </c>
      <c r="R17" s="48"/>
      <c r="S17" s="48"/>
      <c r="T17" s="48">
        <v>20</v>
      </c>
      <c r="U17" s="48"/>
      <c r="V17" s="48">
        <f t="shared" si="2"/>
        <v>40</v>
      </c>
    </row>
    <row r="18" spans="2:22" ht="12.75">
      <c r="B18" s="341"/>
      <c r="C18" s="369"/>
      <c r="D18" s="303"/>
      <c r="E18" s="303"/>
      <c r="F18" s="9" t="s">
        <v>19</v>
      </c>
      <c r="G18" s="297"/>
      <c r="H18" s="303"/>
      <c r="I18" s="303"/>
      <c r="J18" s="10">
        <f>V18</f>
        <v>30</v>
      </c>
      <c r="K18" s="342"/>
      <c r="L18" s="343"/>
      <c r="N18" s="69">
        <v>0</v>
      </c>
      <c r="O18" s="69">
        <f t="shared" si="1"/>
        <v>0</v>
      </c>
      <c r="Q18" s="48">
        <v>20</v>
      </c>
      <c r="R18" s="48"/>
      <c r="S18" s="48">
        <v>-10</v>
      </c>
      <c r="T18" s="48">
        <v>20</v>
      </c>
      <c r="U18" s="48"/>
      <c r="V18" s="48">
        <f>SUM(Q18:U18)</f>
        <v>30</v>
      </c>
    </row>
    <row r="19" spans="2:22" ht="12" customHeight="1">
      <c r="B19" s="341"/>
      <c r="C19" s="369"/>
      <c r="D19" s="303"/>
      <c r="E19" s="303"/>
      <c r="F19" s="9" t="s">
        <v>20</v>
      </c>
      <c r="G19" s="297" t="s">
        <v>181</v>
      </c>
      <c r="H19" s="303"/>
      <c r="I19" s="303"/>
      <c r="J19" s="10">
        <f>V19</f>
        <v>40</v>
      </c>
      <c r="K19" s="342"/>
      <c r="L19" s="343"/>
      <c r="N19" s="69">
        <v>0</v>
      </c>
      <c r="O19" s="69">
        <f t="shared" si="1"/>
        <v>0</v>
      </c>
      <c r="Q19" s="48">
        <v>20</v>
      </c>
      <c r="R19" s="48"/>
      <c r="S19" s="48"/>
      <c r="T19" s="48">
        <v>20</v>
      </c>
      <c r="U19" s="48"/>
      <c r="V19" s="48">
        <f>SUM(Q19:U19)</f>
        <v>40</v>
      </c>
    </row>
    <row r="20" spans="2:22" ht="12.75">
      <c r="B20" s="340"/>
      <c r="C20" s="338"/>
      <c r="D20" s="334"/>
      <c r="E20" s="334"/>
      <c r="F20" s="9" t="s">
        <v>19</v>
      </c>
      <c r="G20" s="297"/>
      <c r="H20" s="334"/>
      <c r="I20" s="334"/>
      <c r="J20" s="10">
        <f>V20</f>
        <v>30</v>
      </c>
      <c r="K20" s="344"/>
      <c r="L20" s="345"/>
      <c r="N20" s="69">
        <v>0</v>
      </c>
      <c r="O20" s="69">
        <f t="shared" si="1"/>
        <v>0</v>
      </c>
      <c r="Q20" s="48">
        <v>20</v>
      </c>
      <c r="R20" s="48"/>
      <c r="S20" s="48">
        <v>-10</v>
      </c>
      <c r="T20" s="48">
        <v>20</v>
      </c>
      <c r="U20" s="48"/>
      <c r="V20" s="48">
        <f>SUM(Q20:U20)</f>
        <v>30</v>
      </c>
    </row>
    <row r="21" spans="2:22" ht="12.75">
      <c r="B21" s="116" t="s">
        <v>79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242"/>
      <c r="Q21" s="46"/>
      <c r="R21" s="46"/>
      <c r="S21" s="46"/>
      <c r="T21" s="46"/>
      <c r="U21" s="46"/>
      <c r="V21" s="46"/>
    </row>
    <row r="22" spans="2:22" ht="12.75">
      <c r="B22" s="225" t="s">
        <v>113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55"/>
      <c r="N22" s="237">
        <f>SUM(N5:N21)</f>
        <v>0</v>
      </c>
      <c r="O22" s="237">
        <f>SUM(O5:O21)</f>
        <v>0</v>
      </c>
      <c r="Q22" s="46"/>
      <c r="R22" s="46"/>
      <c r="S22" s="46"/>
      <c r="T22" s="46"/>
      <c r="U22" s="46"/>
      <c r="V22" s="46"/>
    </row>
    <row r="23" spans="2:22" ht="12.75">
      <c r="B23" s="24" t="s">
        <v>920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Q23" s="46"/>
      <c r="R23" s="46"/>
      <c r="S23" s="46"/>
      <c r="T23" s="46"/>
      <c r="U23" s="46"/>
      <c r="V23" s="46"/>
    </row>
    <row r="24" ht="10.5" customHeight="1"/>
    <row r="25" ht="10.5" customHeight="1">
      <c r="B25" s="141" t="s">
        <v>921</v>
      </c>
    </row>
    <row r="26" ht="10.5" customHeight="1">
      <c r="B26" s="141" t="s">
        <v>880</v>
      </c>
    </row>
    <row r="27" ht="10.5" customHeight="1">
      <c r="B27" s="141" t="s">
        <v>881</v>
      </c>
    </row>
    <row r="28" ht="12.75">
      <c r="B28" s="220" t="s">
        <v>882</v>
      </c>
    </row>
    <row r="29" ht="12.75">
      <c r="B29" s="221" t="s">
        <v>883</v>
      </c>
    </row>
    <row r="30" spans="2:22" ht="12.75">
      <c r="B30" s="141" t="s">
        <v>922</v>
      </c>
      <c r="Q30" s="46"/>
      <c r="R30" s="46"/>
      <c r="S30" s="46"/>
      <c r="T30" s="46"/>
      <c r="U30" s="46"/>
      <c r="V30" s="46"/>
    </row>
    <row r="31" spans="17:22" ht="12.75">
      <c r="Q31" s="46"/>
      <c r="R31" s="46"/>
      <c r="S31" s="46"/>
      <c r="T31" s="46"/>
      <c r="U31" s="46"/>
      <c r="V31" s="46"/>
    </row>
    <row r="32" spans="17:22" ht="12.75"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  <row r="34" spans="17:22" ht="12.75">
      <c r="Q34" s="46"/>
      <c r="R34" s="46"/>
      <c r="S34" s="46"/>
      <c r="T34" s="46"/>
      <c r="U34" s="46"/>
      <c r="V34" s="46"/>
    </row>
    <row r="35" spans="17:22" ht="12.75">
      <c r="Q35" s="46"/>
      <c r="R35" s="46"/>
      <c r="S35" s="46"/>
      <c r="T35" s="46"/>
      <c r="U35" s="46"/>
      <c r="V35" s="46"/>
    </row>
    <row r="36" spans="17:22" ht="12.75">
      <c r="Q36" s="46"/>
      <c r="R36" s="46"/>
      <c r="S36" s="46"/>
      <c r="T36" s="46"/>
      <c r="U36" s="46"/>
      <c r="V36" s="46"/>
    </row>
    <row r="37" spans="17:22" ht="12.75">
      <c r="Q37" s="46"/>
      <c r="R37" s="46"/>
      <c r="S37" s="46"/>
      <c r="T37" s="46"/>
      <c r="U37" s="46"/>
      <c r="V37" s="46"/>
    </row>
    <row r="38" spans="17:22" ht="12.75">
      <c r="Q38" s="46"/>
      <c r="R38" s="46"/>
      <c r="S38" s="46"/>
      <c r="T38" s="46"/>
      <c r="U38" s="46"/>
      <c r="V38" s="46"/>
    </row>
    <row r="39" spans="17:22" ht="12.75">
      <c r="Q39" s="46"/>
      <c r="R39" s="46"/>
      <c r="S39" s="46"/>
      <c r="T39" s="46"/>
      <c r="U39" s="46"/>
      <c r="V39" s="46"/>
    </row>
    <row r="40" spans="17:22" ht="12.75">
      <c r="Q40" s="46"/>
      <c r="R40" s="46"/>
      <c r="S40" s="46"/>
      <c r="T40" s="46"/>
      <c r="U40" s="46"/>
      <c r="V40" s="46"/>
    </row>
    <row r="41" spans="17:22" ht="12.75">
      <c r="Q41" s="46"/>
      <c r="R41" s="46"/>
      <c r="S41" s="46"/>
      <c r="T41" s="46"/>
      <c r="U41" s="46"/>
      <c r="V41" s="46"/>
    </row>
    <row r="42" spans="17:22" ht="12.75">
      <c r="Q42" s="46"/>
      <c r="R42" s="46"/>
      <c r="S42" s="46"/>
      <c r="T42" s="46"/>
      <c r="U42" s="46"/>
      <c r="V42" s="46"/>
    </row>
    <row r="43" spans="17:22" ht="12.75">
      <c r="Q43" s="46"/>
      <c r="R43" s="46"/>
      <c r="S43" s="46"/>
      <c r="T43" s="46"/>
      <c r="U43" s="46"/>
      <c r="V43" s="46"/>
    </row>
  </sheetData>
  <sheetProtection/>
  <mergeCells count="56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G14:G15"/>
    <mergeCell ref="B5:C5"/>
    <mergeCell ref="K5:L5"/>
    <mergeCell ref="B7:C8"/>
    <mergeCell ref="D7:D8"/>
    <mergeCell ref="F7:F8"/>
    <mergeCell ref="G7:G8"/>
    <mergeCell ref="H7:H8"/>
    <mergeCell ref="I7:I8"/>
    <mergeCell ref="K7:L8"/>
    <mergeCell ref="L12:L13"/>
    <mergeCell ref="B9:B10"/>
    <mergeCell ref="C9:C20"/>
    <mergeCell ref="D9:D10"/>
    <mergeCell ref="E9:E10"/>
    <mergeCell ref="G9:G10"/>
    <mergeCell ref="H9:H10"/>
    <mergeCell ref="B14:B16"/>
    <mergeCell ref="D14:D15"/>
    <mergeCell ref="F14:F15"/>
    <mergeCell ref="B12:B13"/>
    <mergeCell ref="D12:D13"/>
    <mergeCell ref="F12:F13"/>
    <mergeCell ref="G12:G13"/>
    <mergeCell ref="H12:H13"/>
    <mergeCell ref="I12:I13"/>
    <mergeCell ref="B17:B20"/>
    <mergeCell ref="D17:D20"/>
    <mergeCell ref="E17:E20"/>
    <mergeCell ref="G17:G18"/>
    <mergeCell ref="H17:H20"/>
    <mergeCell ref="I17:I20"/>
    <mergeCell ref="N3:N4"/>
    <mergeCell ref="O3:O4"/>
    <mergeCell ref="G19:G20"/>
    <mergeCell ref="H14:H15"/>
    <mergeCell ref="I14:I15"/>
    <mergeCell ref="K14:L16"/>
    <mergeCell ref="K17:L20"/>
    <mergeCell ref="I9:I10"/>
    <mergeCell ref="K9:L10"/>
    <mergeCell ref="K11:L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70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7.00390625" style="0" customWidth="1"/>
    <col min="9" max="10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4" max="15" width="9.14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852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477" t="s">
        <v>135</v>
      </c>
      <c r="C5" s="478"/>
      <c r="D5" s="216" t="s">
        <v>136</v>
      </c>
      <c r="E5" s="216"/>
      <c r="F5" s="216"/>
      <c r="G5" s="216"/>
      <c r="H5" s="216"/>
      <c r="I5" s="217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219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240"/>
      <c r="Q6" s="63"/>
      <c r="R6" s="64"/>
      <c r="S6" s="64"/>
      <c r="T6" s="64"/>
      <c r="U6" s="64"/>
      <c r="V6" s="65"/>
    </row>
    <row r="7" spans="2:22" ht="12" customHeight="1">
      <c r="B7" s="287" t="s">
        <v>31</v>
      </c>
      <c r="C7" s="288"/>
      <c r="D7" s="302" t="s">
        <v>145</v>
      </c>
      <c r="E7" s="58" t="s">
        <v>17</v>
      </c>
      <c r="F7" s="302" t="s">
        <v>20</v>
      </c>
      <c r="G7" s="302"/>
      <c r="H7" s="302"/>
      <c r="I7" s="302">
        <v>4</v>
      </c>
      <c r="J7" s="10">
        <f aca="true" t="shared" si="0" ref="J7:J17">V7</f>
        <v>60</v>
      </c>
      <c r="K7" s="298" t="s">
        <v>117</v>
      </c>
      <c r="L7" s="299"/>
      <c r="N7" s="69">
        <v>0</v>
      </c>
      <c r="O7" s="69">
        <f aca="true" t="shared" si="1" ref="O7:O29">N7*J7</f>
        <v>0</v>
      </c>
      <c r="Q7" s="48">
        <v>40</v>
      </c>
      <c r="R7" s="48">
        <v>20</v>
      </c>
      <c r="S7" s="48"/>
      <c r="T7" s="48"/>
      <c r="U7" s="48"/>
      <c r="V7" s="48">
        <f aca="true" t="shared" si="2" ref="V7:V17">SUM(Q7:U7)</f>
        <v>60</v>
      </c>
    </row>
    <row r="8" spans="2:22" ht="12.75">
      <c r="B8" s="304"/>
      <c r="C8" s="305"/>
      <c r="D8" s="303"/>
      <c r="E8" s="58" t="s">
        <v>16</v>
      </c>
      <c r="F8" s="334"/>
      <c r="G8" s="334"/>
      <c r="H8" s="334"/>
      <c r="I8" s="334"/>
      <c r="J8" s="10">
        <f t="shared" si="0"/>
        <v>50</v>
      </c>
      <c r="K8" s="346"/>
      <c r="L8" s="347"/>
      <c r="N8" s="69">
        <v>0</v>
      </c>
      <c r="O8" s="69">
        <f t="shared" si="1"/>
        <v>0</v>
      </c>
      <c r="Q8" s="48">
        <v>40</v>
      </c>
      <c r="R8" s="48">
        <v>10</v>
      </c>
      <c r="S8" s="48"/>
      <c r="T8" s="48"/>
      <c r="U8" s="48"/>
      <c r="V8" s="48">
        <f t="shared" si="2"/>
        <v>50</v>
      </c>
    </row>
    <row r="9" spans="2:22" ht="12.75">
      <c r="B9" s="339" t="s">
        <v>855</v>
      </c>
      <c r="C9" s="337" t="s">
        <v>856</v>
      </c>
      <c r="D9" s="302" t="s">
        <v>24</v>
      </c>
      <c r="E9" s="302" t="s">
        <v>17</v>
      </c>
      <c r="F9" s="58" t="s">
        <v>21</v>
      </c>
      <c r="G9" s="302"/>
      <c r="H9" s="302"/>
      <c r="I9" s="302">
        <v>4</v>
      </c>
      <c r="J9" s="10">
        <f t="shared" si="0"/>
        <v>80</v>
      </c>
      <c r="K9" s="289" t="s">
        <v>857</v>
      </c>
      <c r="L9" s="290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20</v>
      </c>
      <c r="T9" s="48"/>
      <c r="U9" s="48"/>
      <c r="V9" s="48">
        <f t="shared" si="2"/>
        <v>80</v>
      </c>
    </row>
    <row r="10" spans="2:22" ht="12.75">
      <c r="B10" s="340"/>
      <c r="C10" s="369"/>
      <c r="D10" s="334"/>
      <c r="E10" s="334"/>
      <c r="F10" s="58" t="s">
        <v>20</v>
      </c>
      <c r="G10" s="334"/>
      <c r="H10" s="334"/>
      <c r="I10" s="334"/>
      <c r="J10" s="10">
        <f t="shared" si="0"/>
        <v>60</v>
      </c>
      <c r="K10" s="344"/>
      <c r="L10" s="345"/>
      <c r="N10" s="69">
        <v>0</v>
      </c>
      <c r="O10" s="69">
        <f t="shared" si="1"/>
        <v>0</v>
      </c>
      <c r="Q10" s="48">
        <v>40</v>
      </c>
      <c r="R10" s="48">
        <v>20</v>
      </c>
      <c r="S10" s="48"/>
      <c r="T10" s="48"/>
      <c r="U10" s="48"/>
      <c r="V10" s="48">
        <f t="shared" si="2"/>
        <v>60</v>
      </c>
    </row>
    <row r="11" spans="2:22" ht="38.25">
      <c r="B11" s="103" t="s">
        <v>858</v>
      </c>
      <c r="C11" s="369"/>
      <c r="D11" s="58" t="s">
        <v>24</v>
      </c>
      <c r="E11" s="58" t="s">
        <v>16</v>
      </c>
      <c r="F11" s="9" t="s">
        <v>20</v>
      </c>
      <c r="G11" s="58"/>
      <c r="H11" s="58"/>
      <c r="I11" s="58">
        <v>4</v>
      </c>
      <c r="J11" s="10">
        <f t="shared" si="0"/>
        <v>50</v>
      </c>
      <c r="K11" s="289" t="s">
        <v>859</v>
      </c>
      <c r="L11" s="290"/>
      <c r="N11" s="69">
        <v>0</v>
      </c>
      <c r="O11" s="69">
        <f t="shared" si="1"/>
        <v>0</v>
      </c>
      <c r="Q11" s="48">
        <v>40</v>
      </c>
      <c r="R11" s="48">
        <v>10</v>
      </c>
      <c r="S11" s="48"/>
      <c r="T11" s="48"/>
      <c r="U11" s="48"/>
      <c r="V11" s="48">
        <f t="shared" si="2"/>
        <v>50</v>
      </c>
    </row>
    <row r="12" spans="2:22" ht="18" customHeight="1">
      <c r="B12" s="339" t="s">
        <v>860</v>
      </c>
      <c r="C12" s="369"/>
      <c r="D12" s="302" t="s">
        <v>24</v>
      </c>
      <c r="E12" s="58" t="s">
        <v>17</v>
      </c>
      <c r="F12" s="302" t="s">
        <v>20</v>
      </c>
      <c r="G12" s="302"/>
      <c r="H12" s="302"/>
      <c r="I12" s="302">
        <v>4</v>
      </c>
      <c r="J12" s="10">
        <f t="shared" si="0"/>
        <v>60</v>
      </c>
      <c r="K12" s="114" t="s">
        <v>85</v>
      </c>
      <c r="L12" s="295" t="s">
        <v>861</v>
      </c>
      <c r="N12" s="69">
        <v>0</v>
      </c>
      <c r="O12" s="69">
        <f t="shared" si="1"/>
        <v>0</v>
      </c>
      <c r="Q12" s="48">
        <v>40</v>
      </c>
      <c r="R12" s="48">
        <v>20</v>
      </c>
      <c r="S12" s="48"/>
      <c r="T12" s="48"/>
      <c r="U12" s="48"/>
      <c r="V12" s="48">
        <f t="shared" si="2"/>
        <v>60</v>
      </c>
    </row>
    <row r="13" spans="2:22" ht="18" customHeight="1">
      <c r="B13" s="341"/>
      <c r="C13" s="369"/>
      <c r="D13" s="303"/>
      <c r="E13" s="58" t="s">
        <v>16</v>
      </c>
      <c r="F13" s="334"/>
      <c r="G13" s="334"/>
      <c r="H13" s="334"/>
      <c r="I13" s="334"/>
      <c r="J13" s="10">
        <f>V13</f>
        <v>50</v>
      </c>
      <c r="K13" s="114" t="s">
        <v>862</v>
      </c>
      <c r="L13" s="295"/>
      <c r="N13" s="69">
        <v>0</v>
      </c>
      <c r="O13" s="69">
        <f t="shared" si="1"/>
        <v>0</v>
      </c>
      <c r="Q13" s="48">
        <v>40</v>
      </c>
      <c r="R13" s="48">
        <v>10</v>
      </c>
      <c r="S13" s="48"/>
      <c r="T13" s="48"/>
      <c r="U13" s="48"/>
      <c r="V13" s="48">
        <f>SUM(Q13:U13)</f>
        <v>50</v>
      </c>
    </row>
    <row r="14" spans="2:22" ht="12" customHeight="1">
      <c r="B14" s="296" t="s">
        <v>863</v>
      </c>
      <c r="C14" s="369"/>
      <c r="D14" s="302" t="s">
        <v>276</v>
      </c>
      <c r="E14" s="9" t="s">
        <v>16</v>
      </c>
      <c r="F14" s="297" t="s">
        <v>20</v>
      </c>
      <c r="G14" s="297"/>
      <c r="H14" s="297"/>
      <c r="I14" s="297">
        <v>4</v>
      </c>
      <c r="J14" s="10">
        <f t="shared" si="0"/>
        <v>30</v>
      </c>
      <c r="K14" s="289" t="s">
        <v>60</v>
      </c>
      <c r="L14" s="290"/>
      <c r="N14" s="69">
        <v>0</v>
      </c>
      <c r="O14" s="69">
        <f t="shared" si="1"/>
        <v>0</v>
      </c>
      <c r="Q14" s="48">
        <v>20</v>
      </c>
      <c r="R14" s="48">
        <v>10</v>
      </c>
      <c r="S14" s="48"/>
      <c r="T14" s="48"/>
      <c r="U14" s="48"/>
      <c r="V14" s="48">
        <f t="shared" si="2"/>
        <v>30</v>
      </c>
    </row>
    <row r="15" spans="2:22" ht="12.75">
      <c r="B15" s="296"/>
      <c r="C15" s="369"/>
      <c r="D15" s="334"/>
      <c r="E15" s="9" t="s">
        <v>56</v>
      </c>
      <c r="F15" s="297"/>
      <c r="G15" s="297"/>
      <c r="H15" s="297"/>
      <c r="I15" s="297"/>
      <c r="J15" s="10">
        <f t="shared" si="0"/>
        <v>20</v>
      </c>
      <c r="K15" s="342"/>
      <c r="L15" s="343"/>
      <c r="N15" s="69">
        <v>0</v>
      </c>
      <c r="O15" s="69">
        <f t="shared" si="1"/>
        <v>0</v>
      </c>
      <c r="Q15" s="48">
        <v>20</v>
      </c>
      <c r="R15" s="48"/>
      <c r="S15" s="48"/>
      <c r="T15" s="48"/>
      <c r="U15" s="48"/>
      <c r="V15" s="48">
        <f t="shared" si="2"/>
        <v>20</v>
      </c>
    </row>
    <row r="16" spans="2:22" ht="12.75">
      <c r="B16" s="296"/>
      <c r="C16" s="369"/>
      <c r="D16" s="58" t="s">
        <v>50</v>
      </c>
      <c r="E16" s="9" t="s">
        <v>56</v>
      </c>
      <c r="F16" s="9" t="s">
        <v>20</v>
      </c>
      <c r="G16" s="9" t="s">
        <v>181</v>
      </c>
      <c r="H16" s="9"/>
      <c r="I16" s="9">
        <v>4</v>
      </c>
      <c r="J16" s="10">
        <f>V16</f>
        <v>40</v>
      </c>
      <c r="K16" s="344"/>
      <c r="L16" s="345"/>
      <c r="N16" s="69">
        <v>0</v>
      </c>
      <c r="O16" s="69">
        <f t="shared" si="1"/>
        <v>0</v>
      </c>
      <c r="Q16" s="48">
        <v>20</v>
      </c>
      <c r="R16" s="48"/>
      <c r="S16" s="48"/>
      <c r="T16" s="48">
        <v>20</v>
      </c>
      <c r="U16" s="48"/>
      <c r="V16" s="48">
        <f>SUM(Q16:U16)</f>
        <v>40</v>
      </c>
    </row>
    <row r="17" spans="2:22" ht="12" customHeight="1">
      <c r="B17" s="339" t="s">
        <v>864</v>
      </c>
      <c r="C17" s="369"/>
      <c r="D17" s="302" t="s">
        <v>50</v>
      </c>
      <c r="E17" s="302" t="s">
        <v>56</v>
      </c>
      <c r="F17" s="9" t="s">
        <v>20</v>
      </c>
      <c r="G17" s="297" t="s">
        <v>72</v>
      </c>
      <c r="H17" s="302"/>
      <c r="I17" s="302">
        <v>4</v>
      </c>
      <c r="J17" s="10">
        <f t="shared" si="0"/>
        <v>40</v>
      </c>
      <c r="K17" s="289" t="s">
        <v>459</v>
      </c>
      <c r="L17" s="290"/>
      <c r="N17" s="69">
        <v>0</v>
      </c>
      <c r="O17" s="69">
        <f t="shared" si="1"/>
        <v>0</v>
      </c>
      <c r="Q17" s="48">
        <v>20</v>
      </c>
      <c r="R17" s="48"/>
      <c r="S17" s="48"/>
      <c r="T17" s="48">
        <v>20</v>
      </c>
      <c r="U17" s="48"/>
      <c r="V17" s="48">
        <f t="shared" si="2"/>
        <v>40</v>
      </c>
    </row>
    <row r="18" spans="2:22" ht="12.75">
      <c r="B18" s="341"/>
      <c r="C18" s="369"/>
      <c r="D18" s="303"/>
      <c r="E18" s="303"/>
      <c r="F18" s="9" t="s">
        <v>19</v>
      </c>
      <c r="G18" s="297"/>
      <c r="H18" s="303"/>
      <c r="I18" s="303"/>
      <c r="J18" s="10">
        <f aca="true" t="shared" si="3" ref="J18:J33">V18</f>
        <v>30</v>
      </c>
      <c r="K18" s="342"/>
      <c r="L18" s="343"/>
      <c r="N18" s="69">
        <v>0</v>
      </c>
      <c r="O18" s="69">
        <f>N18*J18</f>
        <v>0</v>
      </c>
      <c r="Q18" s="48">
        <v>20</v>
      </c>
      <c r="R18" s="48"/>
      <c r="S18" s="48">
        <v>-10</v>
      </c>
      <c r="T18" s="48">
        <v>20</v>
      </c>
      <c r="U18" s="48"/>
      <c r="V18" s="48">
        <f aca="true" t="shared" si="4" ref="V18:V33">SUM(Q18:U18)</f>
        <v>30</v>
      </c>
    </row>
    <row r="19" spans="2:22" ht="12" customHeight="1">
      <c r="B19" s="341"/>
      <c r="C19" s="369"/>
      <c r="D19" s="303"/>
      <c r="E19" s="303"/>
      <c r="F19" s="9" t="s">
        <v>20</v>
      </c>
      <c r="G19" s="297" t="s">
        <v>181</v>
      </c>
      <c r="H19" s="303"/>
      <c r="I19" s="303"/>
      <c r="J19" s="10">
        <f t="shared" si="3"/>
        <v>40</v>
      </c>
      <c r="K19" s="342"/>
      <c r="L19" s="343"/>
      <c r="N19" s="69">
        <v>0</v>
      </c>
      <c r="O19" s="69">
        <f t="shared" si="1"/>
        <v>0</v>
      </c>
      <c r="Q19" s="48">
        <v>20</v>
      </c>
      <c r="R19" s="48"/>
      <c r="S19" s="48"/>
      <c r="T19" s="48">
        <v>20</v>
      </c>
      <c r="U19" s="48"/>
      <c r="V19" s="48">
        <f t="shared" si="4"/>
        <v>40</v>
      </c>
    </row>
    <row r="20" spans="2:22" ht="12.75">
      <c r="B20" s="340"/>
      <c r="C20" s="338"/>
      <c r="D20" s="334"/>
      <c r="E20" s="334"/>
      <c r="F20" s="9" t="s">
        <v>19</v>
      </c>
      <c r="G20" s="297"/>
      <c r="H20" s="334"/>
      <c r="I20" s="334"/>
      <c r="J20" s="10">
        <f t="shared" si="3"/>
        <v>30</v>
      </c>
      <c r="K20" s="344"/>
      <c r="L20" s="345"/>
      <c r="N20" s="69">
        <v>0</v>
      </c>
      <c r="O20" s="69">
        <f t="shared" si="1"/>
        <v>0</v>
      </c>
      <c r="Q20" s="48">
        <v>20</v>
      </c>
      <c r="R20" s="48"/>
      <c r="S20" s="48">
        <v>-10</v>
      </c>
      <c r="T20" s="48">
        <v>20</v>
      </c>
      <c r="U20" s="48"/>
      <c r="V20" s="48">
        <f t="shared" si="4"/>
        <v>30</v>
      </c>
    </row>
    <row r="21" spans="2:22" ht="12.75">
      <c r="B21" s="296" t="s">
        <v>865</v>
      </c>
      <c r="C21" s="337" t="s">
        <v>564</v>
      </c>
      <c r="D21" s="297" t="s">
        <v>24</v>
      </c>
      <c r="E21" s="58" t="s">
        <v>17</v>
      </c>
      <c r="F21" s="302" t="s">
        <v>20</v>
      </c>
      <c r="G21" s="302"/>
      <c r="H21" s="385" t="s">
        <v>55</v>
      </c>
      <c r="I21" s="302">
        <v>4</v>
      </c>
      <c r="J21" s="10">
        <f t="shared" si="3"/>
        <v>70</v>
      </c>
      <c r="K21" s="295" t="s">
        <v>866</v>
      </c>
      <c r="L21" s="295"/>
      <c r="N21" s="69">
        <v>0</v>
      </c>
      <c r="O21" s="69">
        <f t="shared" si="1"/>
        <v>0</v>
      </c>
      <c r="Q21" s="48">
        <v>40</v>
      </c>
      <c r="R21" s="48">
        <v>20</v>
      </c>
      <c r="S21" s="48"/>
      <c r="T21" s="48"/>
      <c r="U21" s="48">
        <v>10</v>
      </c>
      <c r="V21" s="48">
        <f t="shared" si="4"/>
        <v>70</v>
      </c>
    </row>
    <row r="22" spans="2:22" ht="12.75">
      <c r="B22" s="296"/>
      <c r="C22" s="369"/>
      <c r="D22" s="297"/>
      <c r="E22" s="58" t="s">
        <v>16</v>
      </c>
      <c r="F22" s="334"/>
      <c r="G22" s="334"/>
      <c r="H22" s="334"/>
      <c r="I22" s="334"/>
      <c r="J22" s="10">
        <f t="shared" si="3"/>
        <v>60</v>
      </c>
      <c r="K22" s="295"/>
      <c r="L22" s="295"/>
      <c r="N22" s="69">
        <v>0</v>
      </c>
      <c r="O22" s="69">
        <f t="shared" si="1"/>
        <v>0</v>
      </c>
      <c r="Q22" s="48">
        <v>40</v>
      </c>
      <c r="R22" s="48">
        <v>10</v>
      </c>
      <c r="S22" s="48"/>
      <c r="T22" s="48"/>
      <c r="U22" s="48">
        <v>10</v>
      </c>
      <c r="V22" s="48">
        <f t="shared" si="4"/>
        <v>60</v>
      </c>
    </row>
    <row r="23" spans="2:22" ht="12.75">
      <c r="B23" s="296" t="s">
        <v>54</v>
      </c>
      <c r="C23" s="369"/>
      <c r="D23" s="297" t="s">
        <v>24</v>
      </c>
      <c r="E23" s="297" t="s">
        <v>17</v>
      </c>
      <c r="F23" s="9" t="s">
        <v>21</v>
      </c>
      <c r="G23" s="302"/>
      <c r="H23" s="302" t="s">
        <v>831</v>
      </c>
      <c r="I23" s="302">
        <v>2</v>
      </c>
      <c r="J23" s="10">
        <f t="shared" si="3"/>
        <v>70</v>
      </c>
      <c r="K23" s="476" t="s">
        <v>867</v>
      </c>
      <c r="L23" s="476"/>
      <c r="N23" s="69">
        <v>0</v>
      </c>
      <c r="O23" s="69">
        <f t="shared" si="1"/>
        <v>0</v>
      </c>
      <c r="Q23" s="48">
        <v>20</v>
      </c>
      <c r="R23" s="48">
        <v>20</v>
      </c>
      <c r="S23" s="48">
        <v>20</v>
      </c>
      <c r="T23" s="48"/>
      <c r="U23" s="48">
        <v>10</v>
      </c>
      <c r="V23" s="48">
        <f t="shared" si="4"/>
        <v>70</v>
      </c>
    </row>
    <row r="24" spans="2:22" ht="12.75">
      <c r="B24" s="296"/>
      <c r="C24" s="369"/>
      <c r="D24" s="297"/>
      <c r="E24" s="297"/>
      <c r="F24" s="9" t="s">
        <v>20</v>
      </c>
      <c r="G24" s="334"/>
      <c r="H24" s="334"/>
      <c r="I24" s="334"/>
      <c r="J24" s="10">
        <f t="shared" si="3"/>
        <v>50</v>
      </c>
      <c r="K24" s="476"/>
      <c r="L24" s="476"/>
      <c r="N24" s="69">
        <v>0</v>
      </c>
      <c r="O24" s="69">
        <f t="shared" si="1"/>
        <v>0</v>
      </c>
      <c r="Q24" s="48">
        <v>20</v>
      </c>
      <c r="R24" s="48">
        <v>20</v>
      </c>
      <c r="S24" s="48"/>
      <c r="T24" s="48"/>
      <c r="U24" s="48">
        <v>10</v>
      </c>
      <c r="V24" s="48">
        <f t="shared" si="4"/>
        <v>50</v>
      </c>
    </row>
    <row r="25" spans="2:22" ht="24" customHeight="1">
      <c r="B25" s="33" t="s">
        <v>868</v>
      </c>
      <c r="C25" s="369"/>
      <c r="D25" s="9" t="s">
        <v>50</v>
      </c>
      <c r="E25" s="9" t="s">
        <v>56</v>
      </c>
      <c r="F25" s="9" t="s">
        <v>20</v>
      </c>
      <c r="G25" s="9" t="s">
        <v>181</v>
      </c>
      <c r="H25" s="9"/>
      <c r="I25" s="9">
        <v>4</v>
      </c>
      <c r="J25" s="10">
        <f t="shared" si="3"/>
        <v>40</v>
      </c>
      <c r="K25" s="476" t="s">
        <v>867</v>
      </c>
      <c r="L25" s="476"/>
      <c r="N25" s="69">
        <v>0</v>
      </c>
      <c r="O25" s="69">
        <f t="shared" si="1"/>
        <v>0</v>
      </c>
      <c r="Q25" s="48">
        <v>20</v>
      </c>
      <c r="R25" s="48"/>
      <c r="S25" s="48"/>
      <c r="T25" s="48">
        <v>20</v>
      </c>
      <c r="U25" s="48"/>
      <c r="V25" s="48">
        <f t="shared" si="4"/>
        <v>40</v>
      </c>
    </row>
    <row r="26" spans="2:22" ht="12" customHeight="1">
      <c r="B26" s="339" t="s">
        <v>869</v>
      </c>
      <c r="C26" s="369"/>
      <c r="D26" s="297" t="s">
        <v>24</v>
      </c>
      <c r="E26" s="58" t="s">
        <v>17</v>
      </c>
      <c r="F26" s="302" t="s">
        <v>21</v>
      </c>
      <c r="G26" s="302"/>
      <c r="H26" s="302"/>
      <c r="I26" s="302">
        <v>4</v>
      </c>
      <c r="J26" s="10">
        <f t="shared" si="3"/>
        <v>80</v>
      </c>
      <c r="K26" s="295" t="s">
        <v>100</v>
      </c>
      <c r="L26" s="295"/>
      <c r="N26" s="69">
        <v>0</v>
      </c>
      <c r="O26" s="69">
        <f t="shared" si="1"/>
        <v>0</v>
      </c>
      <c r="Q26" s="48">
        <v>40</v>
      </c>
      <c r="R26" s="48">
        <v>20</v>
      </c>
      <c r="S26" s="48">
        <v>20</v>
      </c>
      <c r="T26" s="48"/>
      <c r="U26" s="48"/>
      <c r="V26" s="48">
        <f t="shared" si="4"/>
        <v>80</v>
      </c>
    </row>
    <row r="27" spans="2:22" ht="12.75">
      <c r="B27" s="341"/>
      <c r="C27" s="369"/>
      <c r="D27" s="297"/>
      <c r="E27" s="58" t="s">
        <v>16</v>
      </c>
      <c r="F27" s="334"/>
      <c r="G27" s="334"/>
      <c r="H27" s="334"/>
      <c r="I27" s="334"/>
      <c r="J27" s="10">
        <f t="shared" si="3"/>
        <v>70</v>
      </c>
      <c r="K27" s="295"/>
      <c r="L27" s="295"/>
      <c r="N27" s="69">
        <v>0</v>
      </c>
      <c r="O27" s="69">
        <f t="shared" si="1"/>
        <v>0</v>
      </c>
      <c r="Q27" s="48">
        <v>40</v>
      </c>
      <c r="R27" s="48">
        <v>10</v>
      </c>
      <c r="S27" s="48">
        <v>20</v>
      </c>
      <c r="T27" s="48"/>
      <c r="U27" s="48"/>
      <c r="V27" s="48">
        <f t="shared" si="4"/>
        <v>70</v>
      </c>
    </row>
    <row r="28" spans="2:22" ht="12.75">
      <c r="B28" s="341"/>
      <c r="C28" s="369"/>
      <c r="D28" s="297" t="s">
        <v>24</v>
      </c>
      <c r="E28" s="297" t="s">
        <v>17</v>
      </c>
      <c r="F28" s="9" t="s">
        <v>22</v>
      </c>
      <c r="G28" s="302"/>
      <c r="H28" s="302" t="s">
        <v>831</v>
      </c>
      <c r="I28" s="302">
        <v>2</v>
      </c>
      <c r="J28" s="10">
        <f t="shared" si="3"/>
        <v>90</v>
      </c>
      <c r="K28" s="476" t="s">
        <v>867</v>
      </c>
      <c r="L28" s="476"/>
      <c r="N28" s="69">
        <v>0</v>
      </c>
      <c r="O28" s="69">
        <f t="shared" si="1"/>
        <v>0</v>
      </c>
      <c r="Q28" s="48">
        <v>20</v>
      </c>
      <c r="R28" s="48">
        <v>20</v>
      </c>
      <c r="S28" s="48">
        <v>40</v>
      </c>
      <c r="T28" s="48"/>
      <c r="U28" s="48">
        <v>10</v>
      </c>
      <c r="V28" s="48">
        <f t="shared" si="4"/>
        <v>90</v>
      </c>
    </row>
    <row r="29" spans="2:22" ht="12.75">
      <c r="B29" s="341"/>
      <c r="C29" s="369"/>
      <c r="D29" s="297"/>
      <c r="E29" s="297"/>
      <c r="F29" s="9" t="s">
        <v>21</v>
      </c>
      <c r="G29" s="334"/>
      <c r="H29" s="334"/>
      <c r="I29" s="334"/>
      <c r="J29" s="10">
        <f t="shared" si="3"/>
        <v>70</v>
      </c>
      <c r="K29" s="476"/>
      <c r="L29" s="476"/>
      <c r="N29" s="69">
        <v>0</v>
      </c>
      <c r="O29" s="69">
        <f t="shared" si="1"/>
        <v>0</v>
      </c>
      <c r="Q29" s="48">
        <v>20</v>
      </c>
      <c r="R29" s="48">
        <v>20</v>
      </c>
      <c r="S29" s="48">
        <v>20</v>
      </c>
      <c r="T29" s="48"/>
      <c r="U29" s="48">
        <v>10</v>
      </c>
      <c r="V29" s="48">
        <f t="shared" si="4"/>
        <v>70</v>
      </c>
    </row>
    <row r="30" spans="2:22" ht="24" customHeight="1">
      <c r="B30" s="340"/>
      <c r="C30" s="369"/>
      <c r="D30" s="9" t="s">
        <v>50</v>
      </c>
      <c r="E30" s="9" t="s">
        <v>56</v>
      </c>
      <c r="F30" s="9" t="s">
        <v>20</v>
      </c>
      <c r="G30" s="9" t="s">
        <v>181</v>
      </c>
      <c r="H30" s="9"/>
      <c r="I30" s="9">
        <v>4</v>
      </c>
      <c r="J30" s="10">
        <f t="shared" si="3"/>
        <v>40</v>
      </c>
      <c r="K30" s="476" t="s">
        <v>867</v>
      </c>
      <c r="L30" s="476"/>
      <c r="N30" s="69">
        <v>0</v>
      </c>
      <c r="O30" s="69">
        <f aca="true" t="shared" si="5" ref="O30:O38">N30*J30</f>
        <v>0</v>
      </c>
      <c r="Q30" s="48">
        <v>20</v>
      </c>
      <c r="R30" s="48"/>
      <c r="S30" s="48"/>
      <c r="T30" s="48">
        <v>20</v>
      </c>
      <c r="U30" s="48"/>
      <c r="V30" s="48">
        <f t="shared" si="4"/>
        <v>40</v>
      </c>
    </row>
    <row r="31" spans="2:22" ht="12" customHeight="1">
      <c r="B31" s="339" t="s">
        <v>870</v>
      </c>
      <c r="C31" s="369"/>
      <c r="D31" s="9" t="s">
        <v>24</v>
      </c>
      <c r="E31" s="58" t="s">
        <v>16</v>
      </c>
      <c r="F31" s="58" t="s">
        <v>19</v>
      </c>
      <c r="G31" s="58"/>
      <c r="H31" s="58"/>
      <c r="I31" s="58">
        <v>4</v>
      </c>
      <c r="J31" s="10">
        <f t="shared" si="3"/>
        <v>50</v>
      </c>
      <c r="K31" s="295" t="s">
        <v>100</v>
      </c>
      <c r="L31" s="295"/>
      <c r="N31" s="69">
        <v>0</v>
      </c>
      <c r="O31" s="69">
        <f t="shared" si="5"/>
        <v>0</v>
      </c>
      <c r="Q31" s="48">
        <v>40</v>
      </c>
      <c r="R31" s="48">
        <v>20</v>
      </c>
      <c r="S31" s="48">
        <v>-10</v>
      </c>
      <c r="T31" s="48"/>
      <c r="U31" s="48"/>
      <c r="V31" s="48">
        <f t="shared" si="4"/>
        <v>50</v>
      </c>
    </row>
    <row r="32" spans="2:22" ht="12.75">
      <c r="B32" s="341"/>
      <c r="C32" s="369"/>
      <c r="D32" s="9" t="s">
        <v>24</v>
      </c>
      <c r="E32" s="9" t="s">
        <v>16</v>
      </c>
      <c r="F32" s="9" t="s">
        <v>19</v>
      </c>
      <c r="G32" s="58"/>
      <c r="H32" s="58" t="s">
        <v>831</v>
      </c>
      <c r="I32" s="58">
        <v>2</v>
      </c>
      <c r="J32" s="10">
        <f t="shared" si="3"/>
        <v>40</v>
      </c>
      <c r="K32" s="476" t="s">
        <v>867</v>
      </c>
      <c r="L32" s="476"/>
      <c r="N32" s="69">
        <v>0</v>
      </c>
      <c r="O32" s="69">
        <f t="shared" si="5"/>
        <v>0</v>
      </c>
      <c r="Q32" s="48">
        <v>20</v>
      </c>
      <c r="R32" s="48">
        <v>20</v>
      </c>
      <c r="S32" s="48">
        <v>-10</v>
      </c>
      <c r="T32" s="48"/>
      <c r="U32" s="48">
        <v>10</v>
      </c>
      <c r="V32" s="48">
        <f t="shared" si="4"/>
        <v>40</v>
      </c>
    </row>
    <row r="33" spans="2:22" ht="24" customHeight="1">
      <c r="B33" s="340"/>
      <c r="C33" s="338"/>
      <c r="D33" s="9" t="s">
        <v>50</v>
      </c>
      <c r="E33" s="9" t="s">
        <v>56</v>
      </c>
      <c r="F33" s="9" t="s">
        <v>19</v>
      </c>
      <c r="G33" s="9" t="s">
        <v>181</v>
      </c>
      <c r="H33" s="9"/>
      <c r="I33" s="9">
        <v>4</v>
      </c>
      <c r="J33" s="10">
        <f t="shared" si="3"/>
        <v>30</v>
      </c>
      <c r="K33" s="476" t="s">
        <v>867</v>
      </c>
      <c r="L33" s="476"/>
      <c r="N33" s="69">
        <v>0</v>
      </c>
      <c r="O33" s="69">
        <f t="shared" si="5"/>
        <v>0</v>
      </c>
      <c r="Q33" s="48">
        <v>20</v>
      </c>
      <c r="R33" s="48"/>
      <c r="S33" s="48">
        <v>-10</v>
      </c>
      <c r="T33" s="48">
        <v>20</v>
      </c>
      <c r="U33" s="48"/>
      <c r="V33" s="48">
        <f t="shared" si="4"/>
        <v>30</v>
      </c>
    </row>
    <row r="34" spans="2:22" ht="12.75">
      <c r="B34" s="15" t="s">
        <v>281</v>
      </c>
      <c r="C34" s="107"/>
      <c r="D34" s="16"/>
      <c r="E34" s="16"/>
      <c r="F34" s="16"/>
      <c r="G34" s="16"/>
      <c r="H34" s="16"/>
      <c r="I34" s="17"/>
      <c r="J34" s="52"/>
      <c r="K34" s="52"/>
      <c r="L34" s="240"/>
      <c r="Q34" s="63"/>
      <c r="R34" s="64"/>
      <c r="S34" s="64"/>
      <c r="T34" s="64"/>
      <c r="U34" s="64"/>
      <c r="V34" s="65"/>
    </row>
    <row r="35" spans="2:22" ht="12" customHeight="1">
      <c r="B35" s="68" t="s">
        <v>871</v>
      </c>
      <c r="C35" s="475" t="s">
        <v>564</v>
      </c>
      <c r="D35" s="9" t="s">
        <v>50</v>
      </c>
      <c r="E35" s="9" t="s">
        <v>56</v>
      </c>
      <c r="F35" s="9" t="s">
        <v>20</v>
      </c>
      <c r="G35" s="9" t="s">
        <v>57</v>
      </c>
      <c r="H35" s="9"/>
      <c r="I35" s="9">
        <v>4</v>
      </c>
      <c r="J35" s="10">
        <f>V35</f>
        <v>40</v>
      </c>
      <c r="K35" s="295" t="s">
        <v>48</v>
      </c>
      <c r="L35" s="295"/>
      <c r="N35" s="69">
        <v>0</v>
      </c>
      <c r="O35" s="69">
        <f t="shared" si="5"/>
        <v>0</v>
      </c>
      <c r="Q35" s="48">
        <v>20</v>
      </c>
      <c r="R35" s="48"/>
      <c r="S35" s="48"/>
      <c r="T35" s="48">
        <v>20</v>
      </c>
      <c r="U35" s="48"/>
      <c r="V35" s="48">
        <f>SUM(Q35:U35)</f>
        <v>40</v>
      </c>
    </row>
    <row r="36" spans="2:22" ht="12.75">
      <c r="B36" s="33" t="s">
        <v>872</v>
      </c>
      <c r="C36" s="475"/>
      <c r="D36" s="9" t="s">
        <v>443</v>
      </c>
      <c r="E36" s="9" t="s">
        <v>16</v>
      </c>
      <c r="F36" s="9" t="s">
        <v>19</v>
      </c>
      <c r="G36" s="9"/>
      <c r="H36" s="9"/>
      <c r="I36" s="9">
        <v>4</v>
      </c>
      <c r="J36" s="10">
        <f>V36</f>
        <v>30</v>
      </c>
      <c r="K36" s="295" t="s">
        <v>48</v>
      </c>
      <c r="L36" s="295"/>
      <c r="N36" s="69">
        <v>0</v>
      </c>
      <c r="O36" s="69">
        <f t="shared" si="5"/>
        <v>0</v>
      </c>
      <c r="Q36" s="48">
        <v>20</v>
      </c>
      <c r="R36" s="48">
        <v>10</v>
      </c>
      <c r="S36" s="48"/>
      <c r="T36" s="48"/>
      <c r="U36" s="48"/>
      <c r="V36" s="48">
        <f>SUM(Q36:U36)</f>
        <v>30</v>
      </c>
    </row>
    <row r="37" spans="2:22" ht="18" customHeight="1">
      <c r="B37" s="296" t="s">
        <v>873</v>
      </c>
      <c r="C37" s="475"/>
      <c r="D37" s="297" t="s">
        <v>276</v>
      </c>
      <c r="E37" s="297" t="s">
        <v>16</v>
      </c>
      <c r="F37" s="9" t="s">
        <v>20</v>
      </c>
      <c r="G37" s="297"/>
      <c r="H37" s="297"/>
      <c r="I37" s="297"/>
      <c r="J37" s="10">
        <f>V37</f>
        <v>30</v>
      </c>
      <c r="K37" s="295" t="s">
        <v>67</v>
      </c>
      <c r="L37" s="295"/>
      <c r="N37" s="69">
        <v>0</v>
      </c>
      <c r="O37" s="69">
        <f t="shared" si="5"/>
        <v>0</v>
      </c>
      <c r="Q37" s="48">
        <v>20</v>
      </c>
      <c r="R37" s="48">
        <v>10</v>
      </c>
      <c r="S37" s="48"/>
      <c r="T37" s="48"/>
      <c r="U37" s="48"/>
      <c r="V37" s="48">
        <f>SUM(Q37:U37)</f>
        <v>30</v>
      </c>
    </row>
    <row r="38" spans="2:22" ht="18" customHeight="1">
      <c r="B38" s="296"/>
      <c r="C38" s="475"/>
      <c r="D38" s="297"/>
      <c r="E38" s="297"/>
      <c r="F38" s="9" t="s">
        <v>19</v>
      </c>
      <c r="G38" s="297"/>
      <c r="H38" s="297"/>
      <c r="I38" s="297"/>
      <c r="J38" s="10">
        <f>V38</f>
        <v>20</v>
      </c>
      <c r="K38" s="295"/>
      <c r="L38" s="295"/>
      <c r="N38" s="69">
        <v>0</v>
      </c>
      <c r="O38" s="69">
        <f t="shared" si="5"/>
        <v>0</v>
      </c>
      <c r="Q38" s="48">
        <v>20</v>
      </c>
      <c r="R38" s="48">
        <v>10</v>
      </c>
      <c r="S38" s="48">
        <v>-10</v>
      </c>
      <c r="T38" s="48"/>
      <c r="U38" s="48"/>
      <c r="V38" s="48">
        <f>SUM(Q38:U38)</f>
        <v>20</v>
      </c>
    </row>
    <row r="39" spans="2:22" ht="12.75">
      <c r="B39" s="116" t="s">
        <v>79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242"/>
      <c r="Q39" s="46"/>
      <c r="R39" s="46"/>
      <c r="S39" s="46"/>
      <c r="T39" s="46"/>
      <c r="U39" s="46"/>
      <c r="V39" s="46"/>
    </row>
    <row r="40" spans="2:22" ht="12.75">
      <c r="B40" s="21" t="s">
        <v>874</v>
      </c>
      <c r="C40" s="22"/>
      <c r="D40" s="22"/>
      <c r="E40" s="22"/>
      <c r="F40" s="22"/>
      <c r="G40" s="22"/>
      <c r="H40" s="22"/>
      <c r="I40" s="22"/>
      <c r="J40" s="22"/>
      <c r="K40" s="22"/>
      <c r="L40" s="23"/>
      <c r="N40" s="237">
        <f>SUM(N5:N39)</f>
        <v>0</v>
      </c>
      <c r="O40" s="237">
        <f>SUM(O5:O39)</f>
        <v>0</v>
      </c>
      <c r="Q40" s="46"/>
      <c r="R40" s="46"/>
      <c r="S40" s="46"/>
      <c r="T40" s="46"/>
      <c r="U40" s="46"/>
      <c r="V40" s="46"/>
    </row>
    <row r="41" spans="2:22" ht="12.75">
      <c r="B41" s="21" t="s">
        <v>875</v>
      </c>
      <c r="C41" s="22"/>
      <c r="D41" s="22"/>
      <c r="E41" s="22"/>
      <c r="F41" s="22"/>
      <c r="G41" s="22"/>
      <c r="H41" s="22"/>
      <c r="I41" s="22"/>
      <c r="J41" s="22"/>
      <c r="K41" s="22"/>
      <c r="L41" s="23"/>
      <c r="Q41" s="46"/>
      <c r="R41" s="46"/>
      <c r="S41" s="46"/>
      <c r="T41" s="46"/>
      <c r="U41" s="46"/>
      <c r="V41" s="46"/>
    </row>
    <row r="42" spans="2:22" ht="12.75">
      <c r="B42" s="21" t="s">
        <v>876</v>
      </c>
      <c r="C42" s="22"/>
      <c r="D42" s="22"/>
      <c r="E42" s="22"/>
      <c r="F42" s="22"/>
      <c r="G42" s="22"/>
      <c r="H42" s="22"/>
      <c r="I42" s="22"/>
      <c r="J42" s="22"/>
      <c r="K42" s="22"/>
      <c r="L42" s="23"/>
      <c r="Q42" s="46"/>
      <c r="R42" s="46"/>
      <c r="S42" s="46"/>
      <c r="T42" s="46"/>
      <c r="U42" s="46"/>
      <c r="V42" s="46"/>
    </row>
    <row r="43" spans="2:22" ht="12.75">
      <c r="B43" s="21" t="s">
        <v>877</v>
      </c>
      <c r="C43" s="22"/>
      <c r="D43" s="22"/>
      <c r="E43" s="22"/>
      <c r="F43" s="22"/>
      <c r="G43" s="22"/>
      <c r="H43" s="22"/>
      <c r="I43" s="22"/>
      <c r="J43" s="22"/>
      <c r="K43" s="22"/>
      <c r="L43" s="23"/>
      <c r="Q43" s="46"/>
      <c r="R43" s="46"/>
      <c r="S43" s="46"/>
      <c r="T43" s="46"/>
      <c r="U43" s="46"/>
      <c r="V43" s="46"/>
    </row>
    <row r="44" spans="2:22" ht="12.75">
      <c r="B44" s="24" t="s">
        <v>878</v>
      </c>
      <c r="C44" s="25"/>
      <c r="D44" s="25"/>
      <c r="E44" s="25"/>
      <c r="F44" s="25"/>
      <c r="G44" s="25"/>
      <c r="H44" s="25"/>
      <c r="I44" s="25"/>
      <c r="J44" s="25"/>
      <c r="K44" s="25"/>
      <c r="L44" s="26"/>
      <c r="Q44" s="46"/>
      <c r="R44" s="46"/>
      <c r="S44" s="46"/>
      <c r="T44" s="46"/>
      <c r="U44" s="46"/>
      <c r="V44" s="46"/>
    </row>
    <row r="45" ht="10.5" customHeight="1"/>
    <row r="46" ht="10.5" customHeight="1">
      <c r="B46" s="141" t="s">
        <v>879</v>
      </c>
    </row>
    <row r="47" ht="10.5" customHeight="1">
      <c r="B47" s="141" t="s">
        <v>880</v>
      </c>
    </row>
    <row r="48" ht="10.5" customHeight="1">
      <c r="B48" s="141" t="s">
        <v>881</v>
      </c>
    </row>
    <row r="49" ht="12.75">
      <c r="B49" s="220" t="s">
        <v>882</v>
      </c>
    </row>
    <row r="50" ht="12.75">
      <c r="B50" s="221" t="s">
        <v>883</v>
      </c>
    </row>
    <row r="51" spans="2:22" ht="12" customHeight="1">
      <c r="B51" s="141" t="s">
        <v>884</v>
      </c>
      <c r="Q51" s="46"/>
      <c r="R51" s="46"/>
      <c r="S51" s="46"/>
      <c r="T51" s="46"/>
      <c r="U51" s="46"/>
      <c r="V51" s="46"/>
    </row>
    <row r="52" spans="2:22" ht="12.75">
      <c r="B52" s="141" t="s">
        <v>885</v>
      </c>
      <c r="Q52" s="46"/>
      <c r="R52" s="46"/>
      <c r="S52" s="46"/>
      <c r="T52" s="46"/>
      <c r="U52" s="46"/>
      <c r="V52" s="46"/>
    </row>
    <row r="53" spans="2:22" ht="12.75">
      <c r="B53" s="141" t="s">
        <v>886</v>
      </c>
      <c r="Q53" s="46"/>
      <c r="R53" s="46"/>
      <c r="S53" s="46"/>
      <c r="T53" s="46"/>
      <c r="U53" s="46"/>
      <c r="V53" s="46"/>
    </row>
    <row r="54" spans="2:22" ht="12.75">
      <c r="B54" s="141" t="s">
        <v>887</v>
      </c>
      <c r="Q54" s="46"/>
      <c r="R54" s="46"/>
      <c r="S54" s="46"/>
      <c r="T54" s="46"/>
      <c r="U54" s="46"/>
      <c r="V54" s="46"/>
    </row>
    <row r="55" spans="2:22" ht="12.75">
      <c r="B55" s="141" t="s">
        <v>888</v>
      </c>
      <c r="Q55" s="46"/>
      <c r="R55" s="46"/>
      <c r="S55" s="46"/>
      <c r="T55" s="46"/>
      <c r="U55" s="46"/>
      <c r="V55" s="46"/>
    </row>
    <row r="56" spans="17:22" ht="12.75">
      <c r="Q56" s="46"/>
      <c r="R56" s="46"/>
      <c r="S56" s="46"/>
      <c r="T56" s="46"/>
      <c r="U56" s="46"/>
      <c r="V56" s="46"/>
    </row>
    <row r="57" spans="17:22" ht="12.75">
      <c r="Q57" s="46"/>
      <c r="R57" s="46"/>
      <c r="S57" s="46"/>
      <c r="T57" s="46"/>
      <c r="U57" s="46"/>
      <c r="V57" s="46"/>
    </row>
    <row r="58" spans="17:22" ht="12" customHeight="1">
      <c r="Q58" s="46"/>
      <c r="R58" s="46"/>
      <c r="S58" s="46"/>
      <c r="T58" s="46"/>
      <c r="U58" s="46"/>
      <c r="V58" s="46"/>
    </row>
    <row r="59" spans="17:22" ht="12.75">
      <c r="Q59" s="46"/>
      <c r="R59" s="46"/>
      <c r="S59" s="46"/>
      <c r="T59" s="46"/>
      <c r="U59" s="46"/>
      <c r="V59" s="46"/>
    </row>
    <row r="60" spans="17:22" ht="12.75">
      <c r="Q60" s="46"/>
      <c r="R60" s="46"/>
      <c r="S60" s="46"/>
      <c r="T60" s="46"/>
      <c r="U60" s="46"/>
      <c r="V60" s="46"/>
    </row>
    <row r="61" spans="17:22" ht="12.75">
      <c r="Q61" s="46"/>
      <c r="R61" s="46"/>
      <c r="S61" s="46"/>
      <c r="T61" s="46"/>
      <c r="U61" s="46"/>
      <c r="V61" s="46"/>
    </row>
    <row r="62" spans="17:22" ht="12.75">
      <c r="Q62" s="46"/>
      <c r="R62" s="46"/>
      <c r="S62" s="46"/>
      <c r="T62" s="46"/>
      <c r="U62" s="46"/>
      <c r="V62" s="46"/>
    </row>
    <row r="63" spans="17:22" ht="12.75">
      <c r="Q63" s="46"/>
      <c r="R63" s="46"/>
      <c r="S63" s="46"/>
      <c r="T63" s="46"/>
      <c r="U63" s="46"/>
      <c r="V63" s="46"/>
    </row>
    <row r="64" spans="17:22" ht="12.75">
      <c r="Q64" s="46"/>
      <c r="R64" s="46"/>
      <c r="S64" s="46"/>
      <c r="T64" s="46"/>
      <c r="U64" s="46"/>
      <c r="V64" s="46"/>
    </row>
    <row r="65" spans="17:22" ht="12.75">
      <c r="Q65" s="46"/>
      <c r="R65" s="46"/>
      <c r="S65" s="46"/>
      <c r="T65" s="46"/>
      <c r="U65" s="46"/>
      <c r="V65" s="46"/>
    </row>
    <row r="66" spans="17:22" ht="12.75">
      <c r="Q66" s="46"/>
      <c r="R66" s="46"/>
      <c r="S66" s="46"/>
      <c r="T66" s="46"/>
      <c r="U66" s="46"/>
      <c r="V66" s="46"/>
    </row>
    <row r="67" spans="17:22" ht="12.75">
      <c r="Q67" s="46"/>
      <c r="R67" s="46"/>
      <c r="S67" s="46"/>
      <c r="T67" s="46"/>
      <c r="U67" s="46"/>
      <c r="V67" s="46"/>
    </row>
    <row r="68" spans="17:22" ht="12.75">
      <c r="Q68" s="46"/>
      <c r="R68" s="46"/>
      <c r="S68" s="46"/>
      <c r="T68" s="46"/>
      <c r="U68" s="46"/>
      <c r="V68" s="46"/>
    </row>
    <row r="69" spans="17:22" ht="12.75">
      <c r="Q69" s="46"/>
      <c r="R69" s="46"/>
      <c r="S69" s="46"/>
      <c r="T69" s="46"/>
      <c r="U69" s="46"/>
      <c r="V69" s="46"/>
    </row>
    <row r="70" spans="17:22" ht="12.75">
      <c r="Q70" s="46"/>
      <c r="R70" s="46"/>
      <c r="S70" s="46"/>
      <c r="T70" s="46"/>
      <c r="U70" s="46"/>
      <c r="V70" s="46"/>
    </row>
  </sheetData>
  <sheetProtection/>
  <mergeCells count="100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B5:C5"/>
    <mergeCell ref="K5:L5"/>
    <mergeCell ref="N3:N4"/>
    <mergeCell ref="O3:O4"/>
    <mergeCell ref="B7:C8"/>
    <mergeCell ref="D7:D8"/>
    <mergeCell ref="F7:F8"/>
    <mergeCell ref="G7:G8"/>
    <mergeCell ref="H7:H8"/>
    <mergeCell ref="I7:I8"/>
    <mergeCell ref="K7:L8"/>
    <mergeCell ref="B9:B10"/>
    <mergeCell ref="C9:C20"/>
    <mergeCell ref="D9:D10"/>
    <mergeCell ref="E9:E10"/>
    <mergeCell ref="G9:G10"/>
    <mergeCell ref="H9:H10"/>
    <mergeCell ref="B14:B16"/>
    <mergeCell ref="D14:D15"/>
    <mergeCell ref="F14:F15"/>
    <mergeCell ref="G14:G15"/>
    <mergeCell ref="I9:I10"/>
    <mergeCell ref="K9:L10"/>
    <mergeCell ref="K11:L11"/>
    <mergeCell ref="B12:B13"/>
    <mergeCell ref="D12:D13"/>
    <mergeCell ref="F12:F13"/>
    <mergeCell ref="G12:G13"/>
    <mergeCell ref="H12:H13"/>
    <mergeCell ref="I12:I13"/>
    <mergeCell ref="L12:L13"/>
    <mergeCell ref="H14:H15"/>
    <mergeCell ref="I14:I15"/>
    <mergeCell ref="K14:L16"/>
    <mergeCell ref="B17:B20"/>
    <mergeCell ref="D17:D20"/>
    <mergeCell ref="E17:E20"/>
    <mergeCell ref="G17:G18"/>
    <mergeCell ref="H17:H20"/>
    <mergeCell ref="I17:I20"/>
    <mergeCell ref="K17:L20"/>
    <mergeCell ref="G19:G20"/>
    <mergeCell ref="B21:B22"/>
    <mergeCell ref="C21:C33"/>
    <mergeCell ref="D21:D22"/>
    <mergeCell ref="F21:F22"/>
    <mergeCell ref="G21:G22"/>
    <mergeCell ref="G28:G29"/>
    <mergeCell ref="B23:B24"/>
    <mergeCell ref="D23:D24"/>
    <mergeCell ref="H21:H22"/>
    <mergeCell ref="I21:I22"/>
    <mergeCell ref="K21:L22"/>
    <mergeCell ref="K23:L24"/>
    <mergeCell ref="E23:E24"/>
    <mergeCell ref="G23:G24"/>
    <mergeCell ref="H23:H24"/>
    <mergeCell ref="I23:I24"/>
    <mergeCell ref="K25:L25"/>
    <mergeCell ref="B26:B30"/>
    <mergeCell ref="D26:D27"/>
    <mergeCell ref="F26:F27"/>
    <mergeCell ref="G26:G27"/>
    <mergeCell ref="H26:H27"/>
    <mergeCell ref="D28:D29"/>
    <mergeCell ref="E28:E29"/>
    <mergeCell ref="I26:I27"/>
    <mergeCell ref="K26:L27"/>
    <mergeCell ref="H28:H29"/>
    <mergeCell ref="I28:I29"/>
    <mergeCell ref="K28:L29"/>
    <mergeCell ref="K30:L30"/>
    <mergeCell ref="B31:B33"/>
    <mergeCell ref="K31:L31"/>
    <mergeCell ref="K32:L32"/>
    <mergeCell ref="K33:L33"/>
    <mergeCell ref="C35:C38"/>
    <mergeCell ref="K35:L35"/>
    <mergeCell ref="K36:L36"/>
    <mergeCell ref="B37:B38"/>
    <mergeCell ref="D37:D38"/>
    <mergeCell ref="E37:E38"/>
    <mergeCell ref="G37:G38"/>
    <mergeCell ref="H37:H38"/>
    <mergeCell ref="I37:I38"/>
    <mergeCell ref="K37:L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0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4.421875" style="0" bestFit="1" customWidth="1"/>
    <col min="9" max="10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4" max="15" width="8.8515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960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240"/>
      <c r="Q6" s="63"/>
      <c r="R6" s="64"/>
      <c r="S6" s="64"/>
      <c r="T6" s="64"/>
      <c r="U6" s="64"/>
      <c r="V6" s="65"/>
    </row>
    <row r="7" spans="2:22" ht="12" customHeight="1">
      <c r="B7" s="296" t="s">
        <v>31</v>
      </c>
      <c r="C7" s="475" t="s">
        <v>952</v>
      </c>
      <c r="D7" s="302" t="s">
        <v>145</v>
      </c>
      <c r="E7" s="9" t="s">
        <v>17</v>
      </c>
      <c r="F7" s="302" t="s">
        <v>21</v>
      </c>
      <c r="G7" s="302"/>
      <c r="H7" s="302"/>
      <c r="I7" s="302">
        <v>4</v>
      </c>
      <c r="J7" s="10">
        <f aca="true" t="shared" si="0" ref="J7:J16">V7</f>
        <v>80</v>
      </c>
      <c r="K7" s="480" t="s">
        <v>88</v>
      </c>
      <c r="L7" s="480" t="s">
        <v>60</v>
      </c>
      <c r="N7" s="69">
        <v>0</v>
      </c>
      <c r="O7" s="69">
        <f aca="true" t="shared" si="1" ref="O7:O20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6">SUM(Q7:U7)</f>
        <v>80</v>
      </c>
    </row>
    <row r="8" spans="2:22" ht="12.75">
      <c r="B8" s="296"/>
      <c r="C8" s="475"/>
      <c r="D8" s="303"/>
      <c r="E8" s="9" t="s">
        <v>16</v>
      </c>
      <c r="F8" s="334"/>
      <c r="G8" s="334"/>
      <c r="H8" s="334"/>
      <c r="I8" s="334"/>
      <c r="J8" s="10">
        <f t="shared" si="0"/>
        <v>70</v>
      </c>
      <c r="K8" s="480"/>
      <c r="L8" s="480"/>
      <c r="N8" s="69">
        <v>0</v>
      </c>
      <c r="O8" s="69">
        <f t="shared" si="1"/>
        <v>0</v>
      </c>
      <c r="Q8" s="48">
        <v>40</v>
      </c>
      <c r="R8" s="48">
        <v>10</v>
      </c>
      <c r="S8" s="48">
        <v>20</v>
      </c>
      <c r="T8" s="48"/>
      <c r="U8" s="48"/>
      <c r="V8" s="48">
        <f t="shared" si="2"/>
        <v>70</v>
      </c>
    </row>
    <row r="9" spans="2:22" ht="12.75">
      <c r="B9" s="296"/>
      <c r="C9" s="475"/>
      <c r="D9" s="303"/>
      <c r="E9" s="302" t="s">
        <v>56</v>
      </c>
      <c r="F9" s="9" t="s">
        <v>21</v>
      </c>
      <c r="G9" s="302"/>
      <c r="H9" s="302"/>
      <c r="I9" s="302">
        <v>4</v>
      </c>
      <c r="J9" s="10">
        <f t="shared" si="0"/>
        <v>60</v>
      </c>
      <c r="K9" s="480" t="s">
        <v>459</v>
      </c>
      <c r="L9" s="480"/>
      <c r="N9" s="69">
        <v>0</v>
      </c>
      <c r="O9" s="69">
        <f t="shared" si="1"/>
        <v>0</v>
      </c>
      <c r="Q9" s="48">
        <v>40</v>
      </c>
      <c r="R9" s="48"/>
      <c r="S9" s="48">
        <v>20</v>
      </c>
      <c r="T9" s="48"/>
      <c r="U9" s="48"/>
      <c r="V9" s="48">
        <f t="shared" si="2"/>
        <v>60</v>
      </c>
    </row>
    <row r="10" spans="2:22" ht="12.75">
      <c r="B10" s="296"/>
      <c r="C10" s="475"/>
      <c r="D10" s="334"/>
      <c r="E10" s="334"/>
      <c r="F10" s="9" t="s">
        <v>20</v>
      </c>
      <c r="G10" s="334"/>
      <c r="H10" s="334"/>
      <c r="I10" s="334"/>
      <c r="J10" s="10">
        <f t="shared" si="0"/>
        <v>40</v>
      </c>
      <c r="K10" s="480"/>
      <c r="L10" s="480"/>
      <c r="N10" s="69">
        <v>0</v>
      </c>
      <c r="O10" s="69">
        <f t="shared" si="1"/>
        <v>0</v>
      </c>
      <c r="Q10" s="48">
        <v>40</v>
      </c>
      <c r="R10" s="48"/>
      <c r="S10" s="48"/>
      <c r="T10" s="48"/>
      <c r="U10" s="48"/>
      <c r="V10" s="48">
        <f t="shared" si="2"/>
        <v>40</v>
      </c>
    </row>
    <row r="11" spans="2:22" ht="12" customHeight="1">
      <c r="B11" s="296"/>
      <c r="C11" s="475" t="s">
        <v>953</v>
      </c>
      <c r="D11" s="302" t="s">
        <v>145</v>
      </c>
      <c r="E11" s="302" t="s">
        <v>17</v>
      </c>
      <c r="F11" s="9" t="s">
        <v>21</v>
      </c>
      <c r="G11" s="302"/>
      <c r="H11" s="302"/>
      <c r="I11" s="302">
        <v>4</v>
      </c>
      <c r="J11" s="10">
        <f>V11</f>
        <v>80</v>
      </c>
      <c r="K11" s="298" t="s">
        <v>88</v>
      </c>
      <c r="L11" s="299"/>
      <c r="N11" s="69">
        <v>0</v>
      </c>
      <c r="O11" s="69">
        <f t="shared" si="1"/>
        <v>0</v>
      </c>
      <c r="Q11" s="48">
        <v>40</v>
      </c>
      <c r="R11" s="48">
        <v>20</v>
      </c>
      <c r="S11" s="48">
        <v>20</v>
      </c>
      <c r="T11" s="48"/>
      <c r="U11" s="48"/>
      <c r="V11" s="48">
        <f>SUM(Q11:U11)</f>
        <v>80</v>
      </c>
    </row>
    <row r="12" spans="2:22" ht="12.75">
      <c r="B12" s="296"/>
      <c r="C12" s="475"/>
      <c r="D12" s="303"/>
      <c r="E12" s="334"/>
      <c r="F12" s="9" t="s">
        <v>20</v>
      </c>
      <c r="G12" s="334"/>
      <c r="H12" s="334"/>
      <c r="I12" s="334"/>
      <c r="J12" s="10">
        <f>V12</f>
        <v>60</v>
      </c>
      <c r="K12" s="346"/>
      <c r="L12" s="347"/>
      <c r="N12" s="69">
        <v>0</v>
      </c>
      <c r="O12" s="69">
        <f t="shared" si="1"/>
        <v>0</v>
      </c>
      <c r="Q12" s="48">
        <v>40</v>
      </c>
      <c r="R12" s="48">
        <v>20</v>
      </c>
      <c r="S12" s="48"/>
      <c r="T12" s="48"/>
      <c r="U12" s="48"/>
      <c r="V12" s="48">
        <f>SUM(Q12:U12)</f>
        <v>60</v>
      </c>
    </row>
    <row r="13" spans="2:22" ht="12.75">
      <c r="B13" s="296"/>
      <c r="C13" s="475"/>
      <c r="D13" s="303"/>
      <c r="E13" s="302" t="s">
        <v>16</v>
      </c>
      <c r="F13" s="9" t="s">
        <v>21</v>
      </c>
      <c r="G13" s="302"/>
      <c r="H13" s="302"/>
      <c r="I13" s="302">
        <v>4</v>
      </c>
      <c r="J13" s="10">
        <f>V13</f>
        <v>70</v>
      </c>
      <c r="K13" s="346"/>
      <c r="L13" s="347"/>
      <c r="N13" s="69">
        <v>0</v>
      </c>
      <c r="O13" s="69">
        <f t="shared" si="1"/>
        <v>0</v>
      </c>
      <c r="Q13" s="48">
        <v>40</v>
      </c>
      <c r="R13" s="48">
        <v>10</v>
      </c>
      <c r="S13" s="48">
        <v>20</v>
      </c>
      <c r="T13" s="48"/>
      <c r="U13" s="48"/>
      <c r="V13" s="48">
        <f>SUM(Q13:U13)</f>
        <v>70</v>
      </c>
    </row>
    <row r="14" spans="2:22" ht="12.75">
      <c r="B14" s="296"/>
      <c r="C14" s="475"/>
      <c r="D14" s="334"/>
      <c r="E14" s="334"/>
      <c r="F14" s="9" t="s">
        <v>20</v>
      </c>
      <c r="G14" s="334"/>
      <c r="H14" s="334"/>
      <c r="I14" s="334"/>
      <c r="J14" s="10">
        <f>V14</f>
        <v>50</v>
      </c>
      <c r="K14" s="300"/>
      <c r="L14" s="301"/>
      <c r="N14" s="69">
        <v>0</v>
      </c>
      <c r="O14" s="69">
        <f t="shared" si="1"/>
        <v>0</v>
      </c>
      <c r="Q14" s="48">
        <v>40</v>
      </c>
      <c r="R14" s="48">
        <v>10</v>
      </c>
      <c r="S14" s="48"/>
      <c r="T14" s="48"/>
      <c r="U14" s="48"/>
      <c r="V14" s="48">
        <f>SUM(Q14:U14)</f>
        <v>50</v>
      </c>
    </row>
    <row r="15" spans="2:22" ht="12.75">
      <c r="B15" s="339" t="s">
        <v>122</v>
      </c>
      <c r="C15" s="13" t="s">
        <v>954</v>
      </c>
      <c r="D15" s="302" t="s">
        <v>276</v>
      </c>
      <c r="E15" s="9" t="s">
        <v>17</v>
      </c>
      <c r="F15" s="302" t="s">
        <v>20</v>
      </c>
      <c r="G15" s="9"/>
      <c r="H15" s="9"/>
      <c r="I15" s="9">
        <v>4</v>
      </c>
      <c r="J15" s="10">
        <f>V15</f>
        <v>40</v>
      </c>
      <c r="K15" s="114" t="s">
        <v>99</v>
      </c>
      <c r="L15" s="370" t="s">
        <v>955</v>
      </c>
      <c r="N15" s="69">
        <v>0</v>
      </c>
      <c r="O15" s="69">
        <f t="shared" si="1"/>
        <v>0</v>
      </c>
      <c r="Q15" s="48">
        <v>20</v>
      </c>
      <c r="R15" s="48">
        <v>20</v>
      </c>
      <c r="S15" s="48"/>
      <c r="T15" s="48"/>
      <c r="U15" s="48"/>
      <c r="V15" s="48">
        <f>SUM(Q15:U15)</f>
        <v>40</v>
      </c>
    </row>
    <row r="16" spans="2:22" ht="12.75">
      <c r="B16" s="340"/>
      <c r="C16" s="13" t="s">
        <v>198</v>
      </c>
      <c r="D16" s="334"/>
      <c r="E16" s="9" t="s">
        <v>16</v>
      </c>
      <c r="F16" s="334"/>
      <c r="G16" s="9"/>
      <c r="H16" s="9"/>
      <c r="I16" s="9">
        <v>4</v>
      </c>
      <c r="J16" s="10">
        <f t="shared" si="0"/>
        <v>30</v>
      </c>
      <c r="K16" s="114" t="s">
        <v>956</v>
      </c>
      <c r="L16" s="392"/>
      <c r="N16" s="69">
        <v>0</v>
      </c>
      <c r="O16" s="69">
        <f t="shared" si="1"/>
        <v>0</v>
      </c>
      <c r="Q16" s="48">
        <v>20</v>
      </c>
      <c r="R16" s="48">
        <v>10</v>
      </c>
      <c r="S16" s="48"/>
      <c r="T16" s="48"/>
      <c r="U16" s="48"/>
      <c r="V16" s="48">
        <f t="shared" si="2"/>
        <v>30</v>
      </c>
    </row>
    <row r="17" spans="2:22" ht="12.75">
      <c r="B17" s="15" t="s">
        <v>281</v>
      </c>
      <c r="C17" s="107"/>
      <c r="D17" s="16"/>
      <c r="E17" s="16"/>
      <c r="F17" s="16"/>
      <c r="G17" s="16"/>
      <c r="H17" s="16"/>
      <c r="I17" s="17"/>
      <c r="J17" s="52"/>
      <c r="K17" s="52"/>
      <c r="L17" s="240"/>
      <c r="Q17" s="63"/>
      <c r="R17" s="64"/>
      <c r="S17" s="64"/>
      <c r="T17" s="64"/>
      <c r="U17" s="64"/>
      <c r="V17" s="65"/>
    </row>
    <row r="18" spans="2:22" ht="12" customHeight="1">
      <c r="B18" s="287" t="s">
        <v>124</v>
      </c>
      <c r="C18" s="288"/>
      <c r="D18" s="385" t="s">
        <v>50</v>
      </c>
      <c r="E18" s="302" t="s">
        <v>56</v>
      </c>
      <c r="F18" s="9" t="s">
        <v>20</v>
      </c>
      <c r="G18" s="302" t="s">
        <v>57</v>
      </c>
      <c r="H18" s="302"/>
      <c r="I18" s="302">
        <v>4</v>
      </c>
      <c r="J18" s="10">
        <f>V18</f>
        <v>40</v>
      </c>
      <c r="K18" s="289" t="s">
        <v>99</v>
      </c>
      <c r="L18" s="290"/>
      <c r="N18" s="69">
        <v>0</v>
      </c>
      <c r="O18" s="69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>SUM(Q18:U18)</f>
        <v>40</v>
      </c>
    </row>
    <row r="19" spans="2:22" ht="12.75">
      <c r="B19" s="332"/>
      <c r="C19" s="333"/>
      <c r="D19" s="334"/>
      <c r="E19" s="334"/>
      <c r="F19" s="9" t="s">
        <v>19</v>
      </c>
      <c r="G19" s="334"/>
      <c r="H19" s="334"/>
      <c r="I19" s="334"/>
      <c r="J19" s="10">
        <f>V19</f>
        <v>30</v>
      </c>
      <c r="K19" s="344"/>
      <c r="L19" s="345"/>
      <c r="N19" s="69">
        <v>0</v>
      </c>
      <c r="O19" s="69">
        <f t="shared" si="1"/>
        <v>0</v>
      </c>
      <c r="Q19" s="48">
        <v>20</v>
      </c>
      <c r="R19" s="48"/>
      <c r="S19" s="48">
        <v>-10</v>
      </c>
      <c r="T19" s="48">
        <v>20</v>
      </c>
      <c r="U19" s="48"/>
      <c r="V19" s="48">
        <f>SUM(Q19:U19)</f>
        <v>30</v>
      </c>
    </row>
    <row r="20" spans="2:22" ht="12.75">
      <c r="B20" s="57" t="s">
        <v>63</v>
      </c>
      <c r="C20" s="9" t="s">
        <v>929</v>
      </c>
      <c r="D20" s="9" t="s">
        <v>133</v>
      </c>
      <c r="E20" s="7"/>
      <c r="F20" s="7"/>
      <c r="G20" s="7"/>
      <c r="H20" s="7"/>
      <c r="I20" s="10">
        <v>1</v>
      </c>
      <c r="J20" s="54">
        <f>V20</f>
        <v>10</v>
      </c>
      <c r="K20" s="479" t="s">
        <v>253</v>
      </c>
      <c r="L20" s="294"/>
      <c r="N20" s="69">
        <v>0</v>
      </c>
      <c r="O20" s="69">
        <f t="shared" si="1"/>
        <v>0</v>
      </c>
      <c r="Q20" s="48">
        <v>10</v>
      </c>
      <c r="R20" s="48"/>
      <c r="S20" s="48"/>
      <c r="T20" s="48"/>
      <c r="U20" s="48"/>
      <c r="V20" s="48">
        <f>SUM(Q20:U20)</f>
        <v>10</v>
      </c>
    </row>
    <row r="21" spans="2:22" ht="12.75">
      <c r="B21" s="116" t="s">
        <v>79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242"/>
      <c r="Q21" s="46"/>
      <c r="R21" s="46"/>
      <c r="S21" s="46"/>
      <c r="T21" s="46"/>
      <c r="U21" s="46"/>
      <c r="V21" s="46"/>
    </row>
    <row r="22" spans="2:22" ht="12.75">
      <c r="B22" s="226" t="s">
        <v>957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55"/>
      <c r="N22" s="237">
        <f>SUM(N5:N21)</f>
        <v>0</v>
      </c>
      <c r="O22" s="237">
        <f>SUM(O5:O21)</f>
        <v>0</v>
      </c>
      <c r="Q22" s="46"/>
      <c r="R22" s="46"/>
      <c r="S22" s="46"/>
      <c r="T22" s="46"/>
      <c r="U22" s="46"/>
      <c r="V22" s="46"/>
    </row>
    <row r="23" spans="2:22" ht="12.75">
      <c r="B23" s="21" t="s">
        <v>112</v>
      </c>
      <c r="C23" s="22"/>
      <c r="D23" s="22"/>
      <c r="E23" s="22"/>
      <c r="F23" s="22"/>
      <c r="G23" s="22"/>
      <c r="H23" s="22"/>
      <c r="I23" s="22"/>
      <c r="J23" s="22"/>
      <c r="K23" s="22"/>
      <c r="L23" s="23"/>
      <c r="Q23" s="46"/>
      <c r="R23" s="46"/>
      <c r="S23" s="46"/>
      <c r="T23" s="46"/>
      <c r="U23" s="46"/>
      <c r="V23" s="46"/>
    </row>
    <row r="24" spans="2:22" ht="12.75">
      <c r="B24" s="227" t="s">
        <v>958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Q24" s="46"/>
      <c r="R24" s="46"/>
      <c r="S24" s="46"/>
      <c r="T24" s="46"/>
      <c r="U24" s="46"/>
      <c r="V24" s="46"/>
    </row>
    <row r="25" spans="2:22" ht="12.75">
      <c r="B25" s="21" t="s">
        <v>111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Q25" s="46"/>
      <c r="R25" s="46"/>
      <c r="S25" s="46"/>
      <c r="T25" s="46"/>
      <c r="U25" s="46"/>
      <c r="V25" s="46"/>
    </row>
    <row r="26" spans="2:22" ht="12.75">
      <c r="B26" s="24" t="s">
        <v>959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  <c r="Q26" s="46"/>
      <c r="R26" s="46"/>
      <c r="S26" s="46"/>
      <c r="T26" s="46"/>
      <c r="U26" s="46"/>
      <c r="V26" s="46"/>
    </row>
    <row r="27" ht="10.5" customHeight="1"/>
    <row r="28" spans="17:22" ht="12.75">
      <c r="Q28" s="46"/>
      <c r="R28" s="46"/>
      <c r="S28" s="46"/>
      <c r="T28" s="46"/>
      <c r="U28" s="46"/>
      <c r="V28" s="46"/>
    </row>
    <row r="29" spans="17:22" ht="12.75">
      <c r="Q29" s="46"/>
      <c r="R29" s="46"/>
      <c r="S29" s="46"/>
      <c r="T29" s="46"/>
      <c r="U29" s="46"/>
      <c r="V29" s="46"/>
    </row>
    <row r="30" spans="17:22" ht="12.75">
      <c r="Q30" s="46"/>
      <c r="R30" s="46"/>
      <c r="S30" s="46"/>
      <c r="T30" s="46"/>
      <c r="U30" s="46"/>
      <c r="V30" s="46"/>
    </row>
    <row r="31" spans="17:22" ht="12.75">
      <c r="Q31" s="46"/>
      <c r="R31" s="46"/>
      <c r="S31" s="46"/>
      <c r="T31" s="46"/>
      <c r="U31" s="46"/>
      <c r="V31" s="46"/>
    </row>
    <row r="32" spans="17:22" ht="12.75"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  <row r="34" spans="17:22" ht="12.75">
      <c r="Q34" s="46"/>
      <c r="R34" s="46"/>
      <c r="S34" s="46"/>
      <c r="T34" s="46"/>
      <c r="U34" s="46"/>
      <c r="V34" s="46"/>
    </row>
    <row r="35" spans="17:22" ht="12" customHeight="1">
      <c r="Q35" s="46"/>
      <c r="R35" s="46"/>
      <c r="S35" s="46"/>
      <c r="T35" s="46"/>
      <c r="U35" s="46"/>
      <c r="V35" s="46"/>
    </row>
    <row r="36" spans="17:22" ht="12.75">
      <c r="Q36" s="46"/>
      <c r="R36" s="46"/>
      <c r="S36" s="46"/>
      <c r="T36" s="46"/>
      <c r="U36" s="46"/>
      <c r="V36" s="46"/>
    </row>
    <row r="37" spans="17:22" ht="12.75">
      <c r="Q37" s="46"/>
      <c r="R37" s="46"/>
      <c r="S37" s="46"/>
      <c r="T37" s="46"/>
      <c r="U37" s="46"/>
      <c r="V37" s="46"/>
    </row>
    <row r="38" spans="17:22" ht="12" customHeight="1">
      <c r="Q38" s="46"/>
      <c r="R38" s="46"/>
      <c r="S38" s="46"/>
      <c r="T38" s="46"/>
      <c r="U38" s="46"/>
      <c r="V38" s="46"/>
    </row>
    <row r="39" spans="17:22" ht="12.75">
      <c r="Q39" s="46"/>
      <c r="R39" s="46"/>
      <c r="S39" s="46"/>
      <c r="T39" s="46"/>
      <c r="U39" s="46"/>
      <c r="V39" s="46"/>
    </row>
    <row r="40" spans="17:22" ht="12.75">
      <c r="Q40" s="46"/>
      <c r="R40" s="46"/>
      <c r="S40" s="46"/>
      <c r="T40" s="46"/>
      <c r="U40" s="46"/>
      <c r="V40" s="46"/>
    </row>
    <row r="41" spans="17:22" ht="12.75">
      <c r="Q41" s="46"/>
      <c r="R41" s="46"/>
      <c r="S41" s="46"/>
      <c r="T41" s="46"/>
      <c r="U41" s="46"/>
      <c r="V41" s="46"/>
    </row>
    <row r="42" spans="17:22" ht="12.75">
      <c r="Q42" s="46"/>
      <c r="R42" s="46"/>
      <c r="S42" s="46"/>
      <c r="T42" s="46"/>
      <c r="U42" s="46"/>
      <c r="V42" s="46"/>
    </row>
    <row r="43" spans="17:22" ht="12.75">
      <c r="Q43" s="46"/>
      <c r="R43" s="46"/>
      <c r="S43" s="46"/>
      <c r="T43" s="46"/>
      <c r="U43" s="46"/>
      <c r="V43" s="46"/>
    </row>
    <row r="44" spans="17:22" ht="12.75">
      <c r="Q44" s="46"/>
      <c r="R44" s="46"/>
      <c r="S44" s="46"/>
      <c r="T44" s="46"/>
      <c r="U44" s="46"/>
      <c r="V44" s="46"/>
    </row>
    <row r="45" spans="17:22" ht="12.75">
      <c r="Q45" s="46"/>
      <c r="R45" s="46"/>
      <c r="S45" s="46"/>
      <c r="T45" s="46"/>
      <c r="U45" s="46"/>
      <c r="V45" s="46"/>
    </row>
    <row r="46" spans="17:22" ht="12.75">
      <c r="Q46" s="46"/>
      <c r="R46" s="46"/>
      <c r="S46" s="46"/>
      <c r="T46" s="46"/>
      <c r="U46" s="46"/>
      <c r="V46" s="46"/>
    </row>
    <row r="47" spans="17:22" ht="12.75">
      <c r="Q47" s="46"/>
      <c r="R47" s="46"/>
      <c r="S47" s="46"/>
      <c r="T47" s="46"/>
      <c r="U47" s="46"/>
      <c r="V47" s="46"/>
    </row>
    <row r="48" spans="17:22" ht="12.75">
      <c r="Q48" s="46"/>
      <c r="R48" s="46"/>
      <c r="S48" s="46"/>
      <c r="T48" s="46"/>
      <c r="U48" s="46"/>
      <c r="V48" s="46"/>
    </row>
    <row r="49" spans="17:22" ht="12.75">
      <c r="Q49" s="46"/>
      <c r="R49" s="46"/>
      <c r="S49" s="46"/>
      <c r="T49" s="46"/>
      <c r="U49" s="46"/>
      <c r="V49" s="46"/>
    </row>
    <row r="50" spans="17:22" ht="12.75">
      <c r="Q50" s="46"/>
      <c r="R50" s="46"/>
      <c r="S50" s="46"/>
      <c r="T50" s="46"/>
      <c r="U50" s="46"/>
      <c r="V50" s="46"/>
    </row>
  </sheetData>
  <sheetProtection/>
  <mergeCells count="55">
    <mergeCell ref="V3:V4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N3:N4"/>
    <mergeCell ref="B5:C5"/>
    <mergeCell ref="K5:L5"/>
    <mergeCell ref="O3:O4"/>
    <mergeCell ref="K9:K10"/>
    <mergeCell ref="B7:B14"/>
    <mergeCell ref="C7:C10"/>
    <mergeCell ref="D7:D10"/>
    <mergeCell ref="F7:F8"/>
    <mergeCell ref="G7:G8"/>
    <mergeCell ref="H7:H8"/>
    <mergeCell ref="E11:E12"/>
    <mergeCell ref="G11:G12"/>
    <mergeCell ref="H11:H12"/>
    <mergeCell ref="B15:B16"/>
    <mergeCell ref="D15:D16"/>
    <mergeCell ref="F15:F16"/>
    <mergeCell ref="I7:I8"/>
    <mergeCell ref="K7:K8"/>
    <mergeCell ref="L7:L10"/>
    <mergeCell ref="E9:E10"/>
    <mergeCell ref="G9:G10"/>
    <mergeCell ref="H9:H10"/>
    <mergeCell ref="I9:I10"/>
    <mergeCell ref="K20:L20"/>
    <mergeCell ref="B18:C19"/>
    <mergeCell ref="D18:D19"/>
    <mergeCell ref="E18:E19"/>
    <mergeCell ref="G18:G19"/>
    <mergeCell ref="I11:I12"/>
    <mergeCell ref="E13:E14"/>
    <mergeCell ref="G13:G14"/>
    <mergeCell ref="H13:H14"/>
    <mergeCell ref="I13:I14"/>
    <mergeCell ref="H18:H19"/>
    <mergeCell ref="I18:I19"/>
    <mergeCell ref="K18:L19"/>
    <mergeCell ref="K11:L14"/>
    <mergeCell ref="L15:L16"/>
    <mergeCell ref="C11:C14"/>
    <mergeCell ref="D11:D1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49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11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5" width="8.8515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28125" style="0" customWidth="1"/>
    <col min="20" max="20" width="8.421875" style="0" customWidth="1"/>
    <col min="21" max="21" width="8.57421875" style="0" customWidth="1"/>
  </cols>
  <sheetData>
    <row r="1" ht="8.25" customHeight="1"/>
    <row r="2" spans="2:22" ht="15.75">
      <c r="B2" s="284" t="s">
        <v>776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8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38.25">
      <c r="B7" s="126" t="s">
        <v>34</v>
      </c>
      <c r="C7" s="130" t="s">
        <v>395</v>
      </c>
      <c r="D7" s="83" t="s">
        <v>28</v>
      </c>
      <c r="E7" s="80"/>
      <c r="F7" s="129" t="s">
        <v>20</v>
      </c>
      <c r="G7" s="83"/>
      <c r="H7" s="58"/>
      <c r="I7" s="58">
        <v>1</v>
      </c>
      <c r="J7" s="10">
        <f aca="true" t="shared" si="0" ref="J7:J21">V7</f>
        <v>100</v>
      </c>
      <c r="K7" s="402" t="s">
        <v>123</v>
      </c>
      <c r="L7" s="435"/>
      <c r="N7" s="69">
        <v>0</v>
      </c>
      <c r="O7" s="69">
        <f aca="true" t="shared" si="1" ref="O7:O16">N7*J7</f>
        <v>0</v>
      </c>
      <c r="Q7" s="48">
        <v>100</v>
      </c>
      <c r="R7" s="48"/>
      <c r="S7" s="48"/>
      <c r="T7" s="48"/>
      <c r="U7" s="48"/>
      <c r="V7" s="48">
        <f aca="true" t="shared" si="2" ref="V7:V19">SUM(Q7:U7)</f>
        <v>100</v>
      </c>
    </row>
    <row r="8" spans="2:22" ht="12.75">
      <c r="B8" s="381" t="s">
        <v>396</v>
      </c>
      <c r="C8" s="411"/>
      <c r="D8" s="83" t="s">
        <v>35</v>
      </c>
      <c r="E8" s="83"/>
      <c r="F8" s="129" t="s">
        <v>21</v>
      </c>
      <c r="G8" s="83" t="s">
        <v>70</v>
      </c>
      <c r="H8" s="58"/>
      <c r="I8" s="58">
        <v>4</v>
      </c>
      <c r="J8" s="10">
        <f t="shared" si="0"/>
        <v>80</v>
      </c>
      <c r="K8" s="431" t="s">
        <v>48</v>
      </c>
      <c r="L8" s="432"/>
      <c r="N8" s="69">
        <v>0</v>
      </c>
      <c r="O8" s="69">
        <f t="shared" si="1"/>
        <v>0</v>
      </c>
      <c r="Q8" s="48">
        <v>40</v>
      </c>
      <c r="R8" s="48"/>
      <c r="S8" s="48">
        <v>20</v>
      </c>
      <c r="T8" s="48">
        <v>20</v>
      </c>
      <c r="U8" s="48"/>
      <c r="V8" s="48">
        <f t="shared" si="2"/>
        <v>80</v>
      </c>
    </row>
    <row r="9" spans="2:22" ht="12.75" customHeight="1">
      <c r="B9" s="381" t="s">
        <v>397</v>
      </c>
      <c r="C9" s="411"/>
      <c r="D9" s="83" t="s">
        <v>36</v>
      </c>
      <c r="E9" s="83"/>
      <c r="F9" s="129" t="s">
        <v>21</v>
      </c>
      <c r="G9" s="83" t="s">
        <v>70</v>
      </c>
      <c r="H9" s="58"/>
      <c r="I9" s="58">
        <v>4</v>
      </c>
      <c r="J9" s="10">
        <f t="shared" si="0"/>
        <v>80</v>
      </c>
      <c r="K9" s="437"/>
      <c r="L9" s="438"/>
      <c r="N9" s="69">
        <v>0</v>
      </c>
      <c r="O9" s="69">
        <f t="shared" si="1"/>
        <v>0</v>
      </c>
      <c r="Q9" s="48">
        <v>40</v>
      </c>
      <c r="R9" s="48"/>
      <c r="S9" s="48">
        <v>20</v>
      </c>
      <c r="T9" s="48">
        <v>20</v>
      </c>
      <c r="U9" s="48"/>
      <c r="V9" s="48">
        <f t="shared" si="2"/>
        <v>80</v>
      </c>
    </row>
    <row r="10" spans="2:22" ht="12.75">
      <c r="B10" s="422" t="s">
        <v>31</v>
      </c>
      <c r="C10" s="423"/>
      <c r="D10" s="385" t="s">
        <v>145</v>
      </c>
      <c r="E10" s="385" t="s">
        <v>56</v>
      </c>
      <c r="F10" s="101" t="s">
        <v>20</v>
      </c>
      <c r="G10" s="385"/>
      <c r="H10" s="302"/>
      <c r="I10" s="302">
        <v>4</v>
      </c>
      <c r="J10" s="10">
        <f t="shared" si="0"/>
        <v>40</v>
      </c>
      <c r="K10" s="431" t="s">
        <v>229</v>
      </c>
      <c r="L10" s="432"/>
      <c r="N10" s="69">
        <v>0</v>
      </c>
      <c r="O10" s="69">
        <f t="shared" si="1"/>
        <v>0</v>
      </c>
      <c r="Q10" s="48">
        <v>40</v>
      </c>
      <c r="R10" s="48"/>
      <c r="S10" s="48"/>
      <c r="T10" s="48"/>
      <c r="U10" s="48"/>
      <c r="V10" s="48">
        <f t="shared" si="2"/>
        <v>40</v>
      </c>
    </row>
    <row r="11" spans="2:22" ht="12.75">
      <c r="B11" s="473"/>
      <c r="C11" s="481"/>
      <c r="D11" s="472"/>
      <c r="E11" s="386"/>
      <c r="F11" s="82" t="s">
        <v>19</v>
      </c>
      <c r="G11" s="386"/>
      <c r="H11" s="334"/>
      <c r="I11" s="334"/>
      <c r="J11" s="10">
        <f t="shared" si="0"/>
        <v>30</v>
      </c>
      <c r="K11" s="437"/>
      <c r="L11" s="438"/>
      <c r="N11" s="69">
        <v>0</v>
      </c>
      <c r="O11" s="69">
        <f t="shared" si="1"/>
        <v>0</v>
      </c>
      <c r="Q11" s="48">
        <v>40</v>
      </c>
      <c r="R11" s="48"/>
      <c r="S11" s="48">
        <v>-10</v>
      </c>
      <c r="T11" s="48"/>
      <c r="U11" s="48"/>
      <c r="V11" s="48">
        <f t="shared" si="2"/>
        <v>30</v>
      </c>
    </row>
    <row r="12" spans="2:22" ht="12.75">
      <c r="B12" s="473"/>
      <c r="C12" s="481"/>
      <c r="D12" s="472"/>
      <c r="E12" s="385" t="s">
        <v>16</v>
      </c>
      <c r="F12" s="101" t="s">
        <v>20</v>
      </c>
      <c r="G12" s="385"/>
      <c r="H12" s="302"/>
      <c r="I12" s="302">
        <v>4</v>
      </c>
      <c r="J12" s="10">
        <f t="shared" si="0"/>
        <v>50</v>
      </c>
      <c r="K12" s="437"/>
      <c r="L12" s="438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/>
      <c r="U12" s="48"/>
      <c r="V12" s="48">
        <f t="shared" si="2"/>
        <v>50</v>
      </c>
    </row>
    <row r="13" spans="2:22" ht="12.75">
      <c r="B13" s="424"/>
      <c r="C13" s="425"/>
      <c r="D13" s="386"/>
      <c r="E13" s="386"/>
      <c r="F13" s="82" t="s">
        <v>19</v>
      </c>
      <c r="G13" s="386"/>
      <c r="H13" s="334"/>
      <c r="I13" s="334"/>
      <c r="J13" s="10">
        <f t="shared" si="0"/>
        <v>40</v>
      </c>
      <c r="K13" s="433"/>
      <c r="L13" s="434"/>
      <c r="N13" s="69">
        <v>0</v>
      </c>
      <c r="O13" s="69">
        <f t="shared" si="1"/>
        <v>0</v>
      </c>
      <c r="Q13" s="48">
        <v>40</v>
      </c>
      <c r="R13" s="48">
        <v>10</v>
      </c>
      <c r="S13" s="48">
        <v>-10</v>
      </c>
      <c r="T13" s="48"/>
      <c r="U13" s="48"/>
      <c r="V13" s="48">
        <f t="shared" si="2"/>
        <v>40</v>
      </c>
    </row>
    <row r="14" spans="2:22" ht="12.75">
      <c r="B14" s="356" t="s">
        <v>143</v>
      </c>
      <c r="C14" s="404"/>
      <c r="D14" s="385" t="s">
        <v>974</v>
      </c>
      <c r="E14" s="385" t="s">
        <v>56</v>
      </c>
      <c r="F14" s="101" t="s">
        <v>20</v>
      </c>
      <c r="G14" s="385" t="s">
        <v>70</v>
      </c>
      <c r="H14" s="302"/>
      <c r="I14" s="302">
        <v>4</v>
      </c>
      <c r="J14" s="10">
        <f t="shared" si="0"/>
        <v>40</v>
      </c>
      <c r="K14" s="431" t="s">
        <v>399</v>
      </c>
      <c r="L14" s="432"/>
      <c r="N14" s="69">
        <v>0</v>
      </c>
      <c r="O14" s="69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471"/>
      <c r="C15" s="406"/>
      <c r="D15" s="472"/>
      <c r="E15" s="386"/>
      <c r="F15" s="82" t="s">
        <v>19</v>
      </c>
      <c r="G15" s="472"/>
      <c r="H15" s="303"/>
      <c r="I15" s="303"/>
      <c r="J15" s="10">
        <f t="shared" si="0"/>
        <v>30</v>
      </c>
      <c r="K15" s="437"/>
      <c r="L15" s="438"/>
      <c r="N15" s="69">
        <v>0</v>
      </c>
      <c r="O15" s="69">
        <f t="shared" si="1"/>
        <v>0</v>
      </c>
      <c r="Q15" s="48">
        <v>20</v>
      </c>
      <c r="R15" s="48"/>
      <c r="S15" s="48">
        <v>-10</v>
      </c>
      <c r="T15" s="48">
        <v>20</v>
      </c>
      <c r="U15" s="48"/>
      <c r="V15" s="48">
        <f t="shared" si="2"/>
        <v>30</v>
      </c>
    </row>
    <row r="16" spans="2:22" ht="12.75">
      <c r="B16" s="471"/>
      <c r="C16" s="356" t="s">
        <v>398</v>
      </c>
      <c r="D16" s="472"/>
      <c r="E16" s="385" t="s">
        <v>16</v>
      </c>
      <c r="F16" s="101" t="s">
        <v>20</v>
      </c>
      <c r="G16" s="472"/>
      <c r="H16" s="303"/>
      <c r="I16" s="303"/>
      <c r="J16" s="10">
        <f t="shared" si="0"/>
        <v>50</v>
      </c>
      <c r="K16" s="437"/>
      <c r="L16" s="438"/>
      <c r="N16" s="69">
        <v>0</v>
      </c>
      <c r="O16" s="69">
        <f t="shared" si="1"/>
        <v>0</v>
      </c>
      <c r="Q16" s="48">
        <v>20</v>
      </c>
      <c r="R16" s="48">
        <v>10</v>
      </c>
      <c r="S16" s="48"/>
      <c r="T16" s="48">
        <v>20</v>
      </c>
      <c r="U16" s="48"/>
      <c r="V16" s="48">
        <f t="shared" si="2"/>
        <v>50</v>
      </c>
    </row>
    <row r="17" spans="2:22" ht="12.75">
      <c r="B17" s="456"/>
      <c r="C17" s="456"/>
      <c r="D17" s="386"/>
      <c r="E17" s="386"/>
      <c r="F17" s="82" t="s">
        <v>19</v>
      </c>
      <c r="G17" s="386"/>
      <c r="H17" s="334"/>
      <c r="I17" s="334"/>
      <c r="J17" s="10">
        <f t="shared" si="0"/>
        <v>40</v>
      </c>
      <c r="K17" s="433"/>
      <c r="L17" s="434"/>
      <c r="N17" s="69">
        <v>0</v>
      </c>
      <c r="O17" s="69">
        <f aca="true" t="shared" si="3" ref="O17:O36">N17*J17</f>
        <v>0</v>
      </c>
      <c r="Q17" s="48">
        <v>20</v>
      </c>
      <c r="R17" s="48">
        <v>10</v>
      </c>
      <c r="S17" s="48">
        <v>-10</v>
      </c>
      <c r="T17" s="48">
        <v>20</v>
      </c>
      <c r="U17" s="48"/>
      <c r="V17" s="48">
        <f t="shared" si="2"/>
        <v>40</v>
      </c>
    </row>
    <row r="18" spans="2:22" ht="12.75">
      <c r="B18" s="422" t="s">
        <v>122</v>
      </c>
      <c r="C18" s="423"/>
      <c r="D18" s="385" t="s">
        <v>49</v>
      </c>
      <c r="E18" s="385" t="s">
        <v>16</v>
      </c>
      <c r="F18" s="101" t="s">
        <v>20</v>
      </c>
      <c r="G18" s="302"/>
      <c r="H18" s="385"/>
      <c r="I18" s="302">
        <v>4</v>
      </c>
      <c r="J18" s="10">
        <f t="shared" si="0"/>
        <v>30</v>
      </c>
      <c r="K18" s="403" t="s">
        <v>60</v>
      </c>
      <c r="L18" s="403" t="s">
        <v>60</v>
      </c>
      <c r="N18" s="69">
        <v>0</v>
      </c>
      <c r="O18" s="69">
        <f t="shared" si="3"/>
        <v>0</v>
      </c>
      <c r="Q18" s="48">
        <v>20</v>
      </c>
      <c r="R18" s="48">
        <v>10</v>
      </c>
      <c r="S18" s="48"/>
      <c r="T18" s="48"/>
      <c r="U18" s="48"/>
      <c r="V18" s="48">
        <f t="shared" si="2"/>
        <v>30</v>
      </c>
    </row>
    <row r="19" spans="2:22" ht="12.75">
      <c r="B19" s="424"/>
      <c r="C19" s="425"/>
      <c r="D19" s="386"/>
      <c r="E19" s="386"/>
      <c r="F19" s="82" t="s">
        <v>19</v>
      </c>
      <c r="G19" s="334"/>
      <c r="H19" s="386"/>
      <c r="I19" s="334"/>
      <c r="J19" s="10">
        <f t="shared" si="0"/>
        <v>20</v>
      </c>
      <c r="K19" s="468"/>
      <c r="L19" s="467"/>
      <c r="N19" s="69">
        <v>0</v>
      </c>
      <c r="O19" s="69">
        <f t="shared" si="3"/>
        <v>0</v>
      </c>
      <c r="Q19" s="48">
        <v>20</v>
      </c>
      <c r="R19" s="48">
        <v>10</v>
      </c>
      <c r="S19" s="48">
        <v>-10</v>
      </c>
      <c r="T19" s="48"/>
      <c r="U19" s="48"/>
      <c r="V19" s="48">
        <f t="shared" si="2"/>
        <v>20</v>
      </c>
    </row>
    <row r="20" spans="2:22" ht="12.75" customHeight="1">
      <c r="B20" s="422" t="s">
        <v>989</v>
      </c>
      <c r="C20" s="469"/>
      <c r="D20" s="385" t="s">
        <v>443</v>
      </c>
      <c r="E20" s="385" t="s">
        <v>16</v>
      </c>
      <c r="F20" s="101" t="s">
        <v>20</v>
      </c>
      <c r="G20" s="385" t="s">
        <v>413</v>
      </c>
      <c r="H20" s="385"/>
      <c r="I20" s="302">
        <v>4</v>
      </c>
      <c r="J20" s="10">
        <f t="shared" si="0"/>
        <v>40</v>
      </c>
      <c r="K20" s="403" t="s">
        <v>99</v>
      </c>
      <c r="L20" s="467"/>
      <c r="N20" s="69">
        <v>0</v>
      </c>
      <c r="O20" s="69">
        <f t="shared" si="3"/>
        <v>0</v>
      </c>
      <c r="Q20" s="48">
        <v>20</v>
      </c>
      <c r="R20" s="48">
        <v>10</v>
      </c>
      <c r="S20" s="48"/>
      <c r="T20" s="48">
        <v>10</v>
      </c>
      <c r="U20" s="48"/>
      <c r="V20" s="48">
        <f>SUM(Q20:U20)</f>
        <v>40</v>
      </c>
    </row>
    <row r="21" spans="2:22" ht="12.75" customHeight="1">
      <c r="B21" s="424"/>
      <c r="C21" s="470"/>
      <c r="D21" s="386"/>
      <c r="E21" s="386"/>
      <c r="F21" s="82" t="s">
        <v>19</v>
      </c>
      <c r="G21" s="334"/>
      <c r="H21" s="386"/>
      <c r="I21" s="334"/>
      <c r="J21" s="10">
        <f t="shared" si="0"/>
        <v>30</v>
      </c>
      <c r="K21" s="468"/>
      <c r="L21" s="468"/>
      <c r="N21" s="69">
        <v>0</v>
      </c>
      <c r="O21" s="69">
        <f t="shared" si="3"/>
        <v>0</v>
      </c>
      <c r="Q21" s="48">
        <v>20</v>
      </c>
      <c r="R21" s="48">
        <v>10</v>
      </c>
      <c r="S21" s="48">
        <v>-10</v>
      </c>
      <c r="T21" s="48">
        <v>10</v>
      </c>
      <c r="U21" s="48"/>
      <c r="V21" s="48">
        <f>SUM(Q21:U21)</f>
        <v>30</v>
      </c>
    </row>
    <row r="22" spans="2:22" ht="12.75">
      <c r="B22" s="258" t="s">
        <v>64</v>
      </c>
      <c r="C22" s="151"/>
      <c r="D22" s="259"/>
      <c r="E22" s="259"/>
      <c r="F22" s="259"/>
      <c r="G22" s="259"/>
      <c r="H22" s="169"/>
      <c r="I22" s="169"/>
      <c r="J22" s="17"/>
      <c r="K22" s="17"/>
      <c r="L22" s="18"/>
      <c r="Q22" s="49"/>
      <c r="R22" s="50"/>
      <c r="S22" s="50"/>
      <c r="T22" s="50"/>
      <c r="U22" s="50"/>
      <c r="V22" s="51"/>
    </row>
    <row r="23" spans="2:22" ht="12.75">
      <c r="B23" s="381" t="s">
        <v>994</v>
      </c>
      <c r="C23" s="411"/>
      <c r="D23" s="129" t="s">
        <v>24</v>
      </c>
      <c r="E23" s="214" t="s">
        <v>56</v>
      </c>
      <c r="F23" s="129" t="s">
        <v>20</v>
      </c>
      <c r="G23" s="83"/>
      <c r="H23" s="58"/>
      <c r="I23" s="101">
        <v>4</v>
      </c>
      <c r="J23" s="10">
        <f>V23</f>
        <v>40</v>
      </c>
      <c r="K23" s="402" t="s">
        <v>66</v>
      </c>
      <c r="L23" s="435"/>
      <c r="N23" s="69">
        <v>0</v>
      </c>
      <c r="O23" s="69">
        <f>N23*J23</f>
        <v>0</v>
      </c>
      <c r="Q23" s="48">
        <v>40</v>
      </c>
      <c r="R23" s="48"/>
      <c r="S23" s="48"/>
      <c r="T23" s="48"/>
      <c r="U23" s="48"/>
      <c r="V23" s="48">
        <f>SUM(Q23:U23)</f>
        <v>40</v>
      </c>
    </row>
    <row r="24" spans="2:22" ht="12.75">
      <c r="B24" s="422" t="s">
        <v>400</v>
      </c>
      <c r="C24" s="423"/>
      <c r="D24" s="385" t="s">
        <v>50</v>
      </c>
      <c r="E24" s="385" t="s">
        <v>56</v>
      </c>
      <c r="F24" s="101" t="s">
        <v>20</v>
      </c>
      <c r="G24" s="385" t="s">
        <v>70</v>
      </c>
      <c r="H24" s="385"/>
      <c r="I24" s="302">
        <v>4</v>
      </c>
      <c r="J24" s="10">
        <f aca="true" t="shared" si="4" ref="J24:J36">V24</f>
        <v>40</v>
      </c>
      <c r="K24" s="431" t="s">
        <v>66</v>
      </c>
      <c r="L24" s="432"/>
      <c r="N24" s="69">
        <v>0</v>
      </c>
      <c r="O24" s="69">
        <f t="shared" si="3"/>
        <v>0</v>
      </c>
      <c r="Q24" s="48">
        <v>20</v>
      </c>
      <c r="R24" s="48"/>
      <c r="S24" s="48"/>
      <c r="T24" s="48">
        <v>20</v>
      </c>
      <c r="U24" s="48"/>
      <c r="V24" s="48">
        <f aca="true" t="shared" si="5" ref="V24:V36">SUM(Q24:U24)</f>
        <v>40</v>
      </c>
    </row>
    <row r="25" spans="2:22" ht="12.75">
      <c r="B25" s="424"/>
      <c r="C25" s="425"/>
      <c r="D25" s="386"/>
      <c r="E25" s="386"/>
      <c r="F25" s="82" t="s">
        <v>19</v>
      </c>
      <c r="G25" s="334"/>
      <c r="H25" s="386"/>
      <c r="I25" s="334"/>
      <c r="J25" s="10">
        <f t="shared" si="4"/>
        <v>30</v>
      </c>
      <c r="K25" s="433"/>
      <c r="L25" s="434"/>
      <c r="N25" s="69">
        <v>0</v>
      </c>
      <c r="O25" s="69">
        <f t="shared" si="3"/>
        <v>0</v>
      </c>
      <c r="Q25" s="48">
        <v>20</v>
      </c>
      <c r="R25" s="48"/>
      <c r="S25" s="48">
        <v>-10</v>
      </c>
      <c r="T25" s="48">
        <v>20</v>
      </c>
      <c r="U25" s="48"/>
      <c r="V25" s="48">
        <f t="shared" si="5"/>
        <v>30</v>
      </c>
    </row>
    <row r="26" spans="2:22" ht="12.75">
      <c r="B26" s="422" t="s">
        <v>401</v>
      </c>
      <c r="C26" s="423"/>
      <c r="D26" s="385" t="s">
        <v>443</v>
      </c>
      <c r="E26" s="385" t="s">
        <v>56</v>
      </c>
      <c r="F26" s="101" t="s">
        <v>20</v>
      </c>
      <c r="G26" s="385"/>
      <c r="H26" s="385"/>
      <c r="I26" s="302">
        <v>4</v>
      </c>
      <c r="J26" s="10">
        <f t="shared" si="4"/>
        <v>20</v>
      </c>
      <c r="K26" s="431" t="s">
        <v>66</v>
      </c>
      <c r="L26" s="432"/>
      <c r="N26" s="69">
        <v>0</v>
      </c>
      <c r="O26" s="69">
        <f t="shared" si="3"/>
        <v>0</v>
      </c>
      <c r="Q26" s="48">
        <v>20</v>
      </c>
      <c r="R26" s="48"/>
      <c r="S26" s="48"/>
      <c r="T26" s="48"/>
      <c r="U26" s="48"/>
      <c r="V26" s="48">
        <f t="shared" si="5"/>
        <v>20</v>
      </c>
    </row>
    <row r="27" spans="2:22" ht="12.75">
      <c r="B27" s="424"/>
      <c r="C27" s="425"/>
      <c r="D27" s="386"/>
      <c r="E27" s="386"/>
      <c r="F27" s="82" t="s">
        <v>19</v>
      </c>
      <c r="G27" s="334"/>
      <c r="H27" s="386"/>
      <c r="I27" s="334"/>
      <c r="J27" s="10">
        <f t="shared" si="4"/>
        <v>10</v>
      </c>
      <c r="K27" s="433"/>
      <c r="L27" s="434"/>
      <c r="N27" s="69">
        <v>0</v>
      </c>
      <c r="O27" s="69">
        <f t="shared" si="3"/>
        <v>0</v>
      </c>
      <c r="Q27" s="48">
        <v>20</v>
      </c>
      <c r="R27" s="48"/>
      <c r="S27" s="48">
        <v>-10</v>
      </c>
      <c r="T27" s="48"/>
      <c r="U27" s="48"/>
      <c r="V27" s="48">
        <f t="shared" si="5"/>
        <v>10</v>
      </c>
    </row>
    <row r="28" spans="2:22" ht="25.5">
      <c r="B28" s="356" t="s">
        <v>402</v>
      </c>
      <c r="C28" s="142" t="s">
        <v>403</v>
      </c>
      <c r="D28" s="83" t="s">
        <v>202</v>
      </c>
      <c r="E28" s="83" t="s">
        <v>56</v>
      </c>
      <c r="F28" s="129" t="s">
        <v>20</v>
      </c>
      <c r="G28" s="83" t="s">
        <v>70</v>
      </c>
      <c r="H28" s="58"/>
      <c r="I28" s="58">
        <v>4</v>
      </c>
      <c r="J28" s="10">
        <f t="shared" si="4"/>
        <v>60</v>
      </c>
      <c r="K28" s="402" t="s">
        <v>66</v>
      </c>
      <c r="L28" s="435"/>
      <c r="N28" s="69">
        <v>0</v>
      </c>
      <c r="O28" s="69">
        <f t="shared" si="3"/>
        <v>0</v>
      </c>
      <c r="Q28" s="48">
        <v>40</v>
      </c>
      <c r="R28" s="48"/>
      <c r="S28" s="48"/>
      <c r="T28" s="48">
        <v>20</v>
      </c>
      <c r="U28" s="48"/>
      <c r="V28" s="48">
        <f t="shared" si="5"/>
        <v>60</v>
      </c>
    </row>
    <row r="29" spans="2:22" ht="25.5">
      <c r="B29" s="456"/>
      <c r="C29" s="230" t="s">
        <v>995</v>
      </c>
      <c r="D29" s="83" t="s">
        <v>202</v>
      </c>
      <c r="E29" s="83" t="s">
        <v>56</v>
      </c>
      <c r="F29" s="129" t="s">
        <v>20</v>
      </c>
      <c r="G29" s="83" t="s">
        <v>70</v>
      </c>
      <c r="H29" s="58"/>
      <c r="I29" s="58">
        <v>4</v>
      </c>
      <c r="J29" s="10">
        <f>V29</f>
        <v>60</v>
      </c>
      <c r="K29" s="402" t="s">
        <v>48</v>
      </c>
      <c r="L29" s="435"/>
      <c r="N29" s="69">
        <v>0</v>
      </c>
      <c r="O29" s="69">
        <f>N29*J29</f>
        <v>0</v>
      </c>
      <c r="Q29" s="48">
        <v>40</v>
      </c>
      <c r="R29" s="48"/>
      <c r="S29" s="48"/>
      <c r="T29" s="48">
        <v>20</v>
      </c>
      <c r="U29" s="48"/>
      <c r="V29" s="48">
        <f>SUM(Q29:U29)</f>
        <v>60</v>
      </c>
    </row>
    <row r="30" spans="2:22" ht="38.25">
      <c r="B30" s="86" t="s">
        <v>404</v>
      </c>
      <c r="C30" s="86" t="s">
        <v>405</v>
      </c>
      <c r="D30" s="83" t="s">
        <v>145</v>
      </c>
      <c r="E30" s="83" t="s">
        <v>17</v>
      </c>
      <c r="F30" s="129" t="s">
        <v>21</v>
      </c>
      <c r="G30" s="58"/>
      <c r="H30" s="83" t="s">
        <v>990</v>
      </c>
      <c r="I30" s="58">
        <v>4</v>
      </c>
      <c r="J30" s="10">
        <f t="shared" si="4"/>
        <v>90</v>
      </c>
      <c r="K30" s="402" t="s">
        <v>117</v>
      </c>
      <c r="L30" s="435"/>
      <c r="N30" s="69">
        <v>0</v>
      </c>
      <c r="O30" s="69">
        <f t="shared" si="3"/>
        <v>0</v>
      </c>
      <c r="Q30" s="48">
        <v>40</v>
      </c>
      <c r="R30" s="48">
        <v>20</v>
      </c>
      <c r="S30" s="48">
        <v>20</v>
      </c>
      <c r="T30" s="48"/>
      <c r="U30" s="48">
        <v>10</v>
      </c>
      <c r="V30" s="48">
        <f t="shared" si="5"/>
        <v>90</v>
      </c>
    </row>
    <row r="31" spans="2:22" ht="39.75" customHeight="1">
      <c r="B31" s="381" t="s">
        <v>406</v>
      </c>
      <c r="C31" s="411"/>
      <c r="D31" s="129" t="s">
        <v>842</v>
      </c>
      <c r="E31" s="214" t="s">
        <v>233</v>
      </c>
      <c r="F31" s="129" t="s">
        <v>19</v>
      </c>
      <c r="G31" s="83" t="s">
        <v>70</v>
      </c>
      <c r="H31" s="58"/>
      <c r="I31" s="101">
        <v>1</v>
      </c>
      <c r="J31" s="10">
        <f t="shared" si="4"/>
        <v>70</v>
      </c>
      <c r="K31" s="402" t="s">
        <v>48</v>
      </c>
      <c r="L31" s="435"/>
      <c r="N31" s="69">
        <v>0</v>
      </c>
      <c r="O31" s="69">
        <f t="shared" si="3"/>
        <v>0</v>
      </c>
      <c r="Q31" s="48">
        <v>20</v>
      </c>
      <c r="R31" s="48">
        <v>40</v>
      </c>
      <c r="S31" s="48">
        <v>-10</v>
      </c>
      <c r="T31" s="48">
        <v>20</v>
      </c>
      <c r="U31" s="48"/>
      <c r="V31" s="48">
        <f t="shared" si="5"/>
        <v>70</v>
      </c>
    </row>
    <row r="32" spans="2:22" ht="12.75">
      <c r="B32" s="381" t="s">
        <v>993</v>
      </c>
      <c r="C32" s="411"/>
      <c r="D32" s="129" t="s">
        <v>50</v>
      </c>
      <c r="E32" s="214" t="s">
        <v>56</v>
      </c>
      <c r="F32" s="129" t="s">
        <v>20</v>
      </c>
      <c r="G32" s="83" t="s">
        <v>72</v>
      </c>
      <c r="H32" s="58"/>
      <c r="I32" s="101">
        <v>4</v>
      </c>
      <c r="J32" s="10">
        <f>V32</f>
        <v>40</v>
      </c>
      <c r="K32" s="402" t="s">
        <v>66</v>
      </c>
      <c r="L32" s="435"/>
      <c r="N32" s="69">
        <v>0</v>
      </c>
      <c r="O32" s="69">
        <f>N32*J32</f>
        <v>0</v>
      </c>
      <c r="Q32" s="48">
        <v>20</v>
      </c>
      <c r="R32" s="48"/>
      <c r="S32" s="48"/>
      <c r="T32" s="48">
        <v>20</v>
      </c>
      <c r="U32" s="48"/>
      <c r="V32" s="48">
        <f>SUM(Q32:U32)</f>
        <v>40</v>
      </c>
    </row>
    <row r="33" spans="2:22" ht="12.75">
      <c r="B33" s="381" t="s">
        <v>992</v>
      </c>
      <c r="C33" s="411"/>
      <c r="D33" s="129" t="s">
        <v>26</v>
      </c>
      <c r="E33" s="214" t="s">
        <v>56</v>
      </c>
      <c r="F33" s="129" t="s">
        <v>19</v>
      </c>
      <c r="G33" s="83"/>
      <c r="H33" s="58"/>
      <c r="I33" s="101">
        <v>4</v>
      </c>
      <c r="J33" s="10">
        <f>V33</f>
        <v>10</v>
      </c>
      <c r="K33" s="402" t="s">
        <v>48</v>
      </c>
      <c r="L33" s="435"/>
      <c r="N33" s="69">
        <v>0</v>
      </c>
      <c r="O33" s="69">
        <f t="shared" si="3"/>
        <v>0</v>
      </c>
      <c r="Q33" s="48">
        <v>20</v>
      </c>
      <c r="R33" s="48"/>
      <c r="S33" s="48">
        <v>-10</v>
      </c>
      <c r="T33" s="48"/>
      <c r="U33" s="48"/>
      <c r="V33" s="48">
        <f>SUM(Q33:U33)</f>
        <v>10</v>
      </c>
    </row>
    <row r="34" spans="2:22" ht="12.75">
      <c r="B34" s="422" t="s">
        <v>29</v>
      </c>
      <c r="C34" s="423"/>
      <c r="D34" s="83" t="s">
        <v>834</v>
      </c>
      <c r="E34" s="385"/>
      <c r="F34" s="353" t="s">
        <v>20</v>
      </c>
      <c r="G34" s="385"/>
      <c r="H34" s="302"/>
      <c r="I34" s="302">
        <v>1</v>
      </c>
      <c r="J34" s="10">
        <f t="shared" si="4"/>
        <v>50</v>
      </c>
      <c r="K34" s="431" t="s">
        <v>48</v>
      </c>
      <c r="L34" s="432"/>
      <c r="N34" s="69">
        <v>0</v>
      </c>
      <c r="O34" s="69">
        <f t="shared" si="3"/>
        <v>0</v>
      </c>
      <c r="Q34" s="48">
        <v>50</v>
      </c>
      <c r="R34" s="48"/>
      <c r="S34" s="48"/>
      <c r="T34" s="48"/>
      <c r="U34" s="48"/>
      <c r="V34" s="48">
        <f t="shared" si="5"/>
        <v>50</v>
      </c>
    </row>
    <row r="35" spans="2:22" ht="12.75">
      <c r="B35" s="424"/>
      <c r="C35" s="425"/>
      <c r="D35" s="83" t="s">
        <v>833</v>
      </c>
      <c r="E35" s="386"/>
      <c r="F35" s="368"/>
      <c r="G35" s="386"/>
      <c r="H35" s="334"/>
      <c r="I35" s="334"/>
      <c r="J35" s="10">
        <f t="shared" si="4"/>
        <v>70</v>
      </c>
      <c r="K35" s="433"/>
      <c r="L35" s="434"/>
      <c r="N35" s="69">
        <v>0</v>
      </c>
      <c r="O35" s="69">
        <f t="shared" si="3"/>
        <v>0</v>
      </c>
      <c r="Q35" s="48">
        <v>70</v>
      </c>
      <c r="R35" s="48"/>
      <c r="S35" s="48"/>
      <c r="T35" s="48"/>
      <c r="U35" s="48"/>
      <c r="V35" s="48">
        <f t="shared" si="5"/>
        <v>70</v>
      </c>
    </row>
    <row r="36" spans="2:22" ht="12.75">
      <c r="B36" s="291" t="s">
        <v>63</v>
      </c>
      <c r="C36" s="292"/>
      <c r="D36" s="9" t="s">
        <v>133</v>
      </c>
      <c r="E36" s="7"/>
      <c r="F36" s="7"/>
      <c r="G36" s="7"/>
      <c r="H36" s="7"/>
      <c r="I36" s="10">
        <v>1</v>
      </c>
      <c r="J36" s="54">
        <f t="shared" si="4"/>
        <v>10</v>
      </c>
      <c r="K36" s="400" t="s">
        <v>253</v>
      </c>
      <c r="L36" s="401"/>
      <c r="N36" s="69">
        <v>0</v>
      </c>
      <c r="O36" s="69">
        <f t="shared" si="3"/>
        <v>0</v>
      </c>
      <c r="Q36" s="48">
        <v>10</v>
      </c>
      <c r="R36" s="48"/>
      <c r="S36" s="48"/>
      <c r="T36" s="48"/>
      <c r="U36" s="48"/>
      <c r="V36" s="48">
        <f t="shared" si="5"/>
        <v>10</v>
      </c>
    </row>
    <row r="37" spans="2:22" ht="12.75">
      <c r="B37" s="118"/>
      <c r="Q37" s="46"/>
      <c r="R37" s="46"/>
      <c r="S37" s="46"/>
      <c r="T37" s="46"/>
      <c r="U37" s="46"/>
      <c r="V37" s="46"/>
    </row>
    <row r="38" spans="2:22" ht="12.75">
      <c r="B38" s="118"/>
      <c r="N38" s="237">
        <f>SUM(N5:N37)</f>
        <v>0</v>
      </c>
      <c r="O38" s="237">
        <f>SUM(O5:O37)</f>
        <v>0</v>
      </c>
      <c r="Q38" s="46"/>
      <c r="R38" s="46"/>
      <c r="S38" s="46"/>
      <c r="T38" s="46"/>
      <c r="U38" s="46"/>
      <c r="V38" s="46"/>
    </row>
    <row r="39" spans="2:22" ht="15.75">
      <c r="B39" s="284" t="s">
        <v>991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6"/>
      <c r="Q39" s="312" t="s">
        <v>134</v>
      </c>
      <c r="R39" s="313"/>
      <c r="S39" s="313"/>
      <c r="T39" s="313"/>
      <c r="U39" s="313"/>
      <c r="V39" s="314"/>
    </row>
    <row r="40" spans="2:22" ht="12.75" customHeight="1">
      <c r="B40" s="315" t="s">
        <v>39</v>
      </c>
      <c r="C40" s="316"/>
      <c r="D40" s="319" t="s">
        <v>40</v>
      </c>
      <c r="E40" s="320"/>
      <c r="F40" s="321"/>
      <c r="G40" s="319" t="s">
        <v>44</v>
      </c>
      <c r="H40" s="321"/>
      <c r="I40" s="322" t="s">
        <v>46</v>
      </c>
      <c r="J40" s="322" t="s">
        <v>52</v>
      </c>
      <c r="K40" s="324" t="s">
        <v>47</v>
      </c>
      <c r="L40" s="325"/>
      <c r="Q40" s="306" t="s">
        <v>127</v>
      </c>
      <c r="R40" s="306" t="s">
        <v>42</v>
      </c>
      <c r="S40" s="306" t="s">
        <v>43</v>
      </c>
      <c r="T40" s="306" t="s">
        <v>128</v>
      </c>
      <c r="U40" s="306" t="s">
        <v>126</v>
      </c>
      <c r="V40" s="306" t="s">
        <v>129</v>
      </c>
    </row>
    <row r="41" spans="2:22" ht="12.75">
      <c r="B41" s="317"/>
      <c r="C41" s="318"/>
      <c r="D41" s="45" t="s">
        <v>41</v>
      </c>
      <c r="E41" s="45" t="s">
        <v>42</v>
      </c>
      <c r="F41" s="45" t="s">
        <v>43</v>
      </c>
      <c r="G41" s="45" t="s">
        <v>45</v>
      </c>
      <c r="H41" s="45" t="s">
        <v>126</v>
      </c>
      <c r="I41" s="323"/>
      <c r="J41" s="323"/>
      <c r="K41" s="326"/>
      <c r="L41" s="327"/>
      <c r="Q41" s="307"/>
      <c r="R41" s="307"/>
      <c r="S41" s="307"/>
      <c r="T41" s="307"/>
      <c r="U41" s="307"/>
      <c r="V41" s="307"/>
    </row>
    <row r="42" spans="2:22" ht="12.75">
      <c r="B42" s="308" t="s">
        <v>135</v>
      </c>
      <c r="C42" s="309"/>
      <c r="D42" s="59" t="s">
        <v>136</v>
      </c>
      <c r="E42" s="59"/>
      <c r="F42" s="59"/>
      <c r="G42" s="59"/>
      <c r="H42" s="59"/>
      <c r="I42" s="61">
        <v>1</v>
      </c>
      <c r="J42" s="10">
        <f>V42</f>
        <v>30</v>
      </c>
      <c r="K42" s="310">
        <v>1</v>
      </c>
      <c r="L42" s="311"/>
      <c r="N42" s="7">
        <v>0</v>
      </c>
      <c r="O42" s="69">
        <f>N42*J42</f>
        <v>0</v>
      </c>
      <c r="Q42" s="62">
        <v>30</v>
      </c>
      <c r="R42" s="47"/>
      <c r="S42" s="47"/>
      <c r="T42" s="47"/>
      <c r="U42" s="47"/>
      <c r="V42" s="48">
        <f>SUM(Q42:U42)</f>
        <v>30</v>
      </c>
    </row>
    <row r="43" spans="2:22" ht="12.75">
      <c r="B43" s="152"/>
      <c r="C43" s="124"/>
      <c r="D43" s="127"/>
      <c r="E43" s="16"/>
      <c r="F43" s="16"/>
      <c r="G43" s="16"/>
      <c r="H43" s="16"/>
      <c r="I43" s="17"/>
      <c r="J43" s="52"/>
      <c r="K43" s="52"/>
      <c r="L43" s="18"/>
      <c r="Q43" s="63"/>
      <c r="R43" s="64"/>
      <c r="S43" s="64"/>
      <c r="T43" s="64"/>
      <c r="U43" s="64"/>
      <c r="V43" s="65"/>
    </row>
    <row r="44" spans="2:22" ht="12.75">
      <c r="B44" s="473" t="s">
        <v>31</v>
      </c>
      <c r="C44" s="481"/>
      <c r="D44" s="133" t="s">
        <v>202</v>
      </c>
      <c r="E44" s="83" t="s">
        <v>56</v>
      </c>
      <c r="F44" s="101" t="s">
        <v>20</v>
      </c>
      <c r="G44" s="83" t="s">
        <v>181</v>
      </c>
      <c r="H44" s="58"/>
      <c r="I44" s="58">
        <v>4</v>
      </c>
      <c r="J44" s="10">
        <f>V44</f>
        <v>60</v>
      </c>
      <c r="K44" s="402" t="s">
        <v>100</v>
      </c>
      <c r="L44" s="435"/>
      <c r="N44" s="69">
        <v>0</v>
      </c>
      <c r="O44" s="69">
        <f>N44*J44</f>
        <v>0</v>
      </c>
      <c r="Q44" s="48">
        <v>40</v>
      </c>
      <c r="R44" s="48"/>
      <c r="S44" s="48"/>
      <c r="T44" s="48">
        <v>20</v>
      </c>
      <c r="U44" s="48"/>
      <c r="V44" s="48">
        <f>SUM(Q44:U44)</f>
        <v>60</v>
      </c>
    </row>
    <row r="45" spans="2:22" ht="12.75">
      <c r="B45" s="422" t="s">
        <v>143</v>
      </c>
      <c r="C45" s="423"/>
      <c r="D45" s="80" t="s">
        <v>974</v>
      </c>
      <c r="E45" s="385" t="s">
        <v>56</v>
      </c>
      <c r="F45" s="360" t="s">
        <v>20</v>
      </c>
      <c r="G45" s="385" t="s">
        <v>70</v>
      </c>
      <c r="H45" s="302"/>
      <c r="I45" s="302">
        <v>4</v>
      </c>
      <c r="J45" s="10">
        <f>V45</f>
        <v>40</v>
      </c>
      <c r="K45" s="431" t="s">
        <v>92</v>
      </c>
      <c r="L45" s="432"/>
      <c r="N45" s="69">
        <v>0</v>
      </c>
      <c r="O45" s="69">
        <f>N45*J45</f>
        <v>0</v>
      </c>
      <c r="Q45" s="48">
        <v>20</v>
      </c>
      <c r="R45" s="48"/>
      <c r="S45" s="48"/>
      <c r="T45" s="48">
        <v>20</v>
      </c>
      <c r="U45" s="48"/>
      <c r="V45" s="48">
        <f>SUM(Q45:U45)</f>
        <v>40</v>
      </c>
    </row>
    <row r="46" spans="2:22" ht="12.75">
      <c r="B46" s="473"/>
      <c r="C46" s="481"/>
      <c r="D46" s="133" t="s">
        <v>50</v>
      </c>
      <c r="E46" s="386"/>
      <c r="F46" s="355"/>
      <c r="G46" s="472"/>
      <c r="H46" s="303"/>
      <c r="I46" s="303"/>
      <c r="J46" s="10">
        <f>V46</f>
        <v>40</v>
      </c>
      <c r="K46" s="437"/>
      <c r="L46" s="438"/>
      <c r="N46" s="69">
        <v>0</v>
      </c>
      <c r="O46" s="69">
        <f>N46*J46</f>
        <v>0</v>
      </c>
      <c r="Q46" s="48">
        <v>20</v>
      </c>
      <c r="R46" s="48"/>
      <c r="S46" s="48"/>
      <c r="T46" s="48">
        <v>20</v>
      </c>
      <c r="U46" s="48"/>
      <c r="V46" s="48">
        <f>SUM(Q46:U46)</f>
        <v>40</v>
      </c>
    </row>
    <row r="47" spans="2:22" ht="12.75">
      <c r="B47" s="381" t="s">
        <v>407</v>
      </c>
      <c r="C47" s="411"/>
      <c r="D47" s="80" t="s">
        <v>49</v>
      </c>
      <c r="E47" s="80" t="s">
        <v>16</v>
      </c>
      <c r="F47" s="53" t="s">
        <v>20</v>
      </c>
      <c r="G47" s="9"/>
      <c r="H47" s="80"/>
      <c r="I47" s="9">
        <v>4</v>
      </c>
      <c r="J47" s="10">
        <f>V47</f>
        <v>30</v>
      </c>
      <c r="K47" s="402" t="s">
        <v>92</v>
      </c>
      <c r="L47" s="435"/>
      <c r="N47" s="69">
        <v>0</v>
      </c>
      <c r="O47" s="69">
        <f>N47*J47</f>
        <v>0</v>
      </c>
      <c r="Q47" s="48">
        <v>20</v>
      </c>
      <c r="R47" s="48">
        <v>10</v>
      </c>
      <c r="S47" s="48"/>
      <c r="T47" s="48"/>
      <c r="U47" s="48"/>
      <c r="V47" s="48">
        <f>SUM(Q47:U47)</f>
        <v>30</v>
      </c>
    </row>
    <row r="49" spans="2:15" ht="12.75">
      <c r="B49" s="132" t="s">
        <v>830</v>
      </c>
      <c r="N49" s="237">
        <f>SUM(N38:N48)</f>
        <v>0</v>
      </c>
      <c r="O49" s="237">
        <f>SUM(O38:O48)</f>
        <v>0</v>
      </c>
    </row>
  </sheetData>
  <sheetProtection/>
  <mergeCells count="120">
    <mergeCell ref="B2:L2"/>
    <mergeCell ref="K8:L9"/>
    <mergeCell ref="B10:C13"/>
    <mergeCell ref="D10:D13"/>
    <mergeCell ref="H10:H11"/>
    <mergeCell ref="I10:I11"/>
    <mergeCell ref="H12:H13"/>
    <mergeCell ref="E34:E35"/>
    <mergeCell ref="G34:G35"/>
    <mergeCell ref="H34:H35"/>
    <mergeCell ref="K34:L35"/>
    <mergeCell ref="E10:E11"/>
    <mergeCell ref="G10:G11"/>
    <mergeCell ref="K14:L17"/>
    <mergeCell ref="H14:H17"/>
    <mergeCell ref="I14:I17"/>
    <mergeCell ref="I18:I19"/>
    <mergeCell ref="Q2:V2"/>
    <mergeCell ref="D3:F3"/>
    <mergeCell ref="G3:H3"/>
    <mergeCell ref="I3:I4"/>
    <mergeCell ref="J3:J4"/>
    <mergeCell ref="K3:L4"/>
    <mergeCell ref="Q3:Q4"/>
    <mergeCell ref="R3:R4"/>
    <mergeCell ref="V3:V4"/>
    <mergeCell ref="T3:T4"/>
    <mergeCell ref="S3:S4"/>
    <mergeCell ref="U3:U4"/>
    <mergeCell ref="K5:L5"/>
    <mergeCell ref="K7:L7"/>
    <mergeCell ref="I12:I13"/>
    <mergeCell ref="H18:H19"/>
    <mergeCell ref="D14:D17"/>
    <mergeCell ref="E16:E17"/>
    <mergeCell ref="B31:C31"/>
    <mergeCell ref="B36:C36"/>
    <mergeCell ref="B34:C35"/>
    <mergeCell ref="G14:G17"/>
    <mergeCell ref="E14:E15"/>
    <mergeCell ref="B26:C27"/>
    <mergeCell ref="D26:D27"/>
    <mergeCell ref="B24:C25"/>
    <mergeCell ref="K36:L36"/>
    <mergeCell ref="G12:G13"/>
    <mergeCell ref="C16:C17"/>
    <mergeCell ref="I26:I27"/>
    <mergeCell ref="K26:L27"/>
    <mergeCell ref="B18:C19"/>
    <mergeCell ref="E18:E19"/>
    <mergeCell ref="G18:G19"/>
    <mergeCell ref="K30:L30"/>
    <mergeCell ref="I24:I25"/>
    <mergeCell ref="D24:D25"/>
    <mergeCell ref="E24:E25"/>
    <mergeCell ref="G24:G25"/>
    <mergeCell ref="H24:H25"/>
    <mergeCell ref="E26:E27"/>
    <mergeCell ref="G26:G27"/>
    <mergeCell ref="H26:H27"/>
    <mergeCell ref="K24:L25"/>
    <mergeCell ref="K28:L28"/>
    <mergeCell ref="B3:C4"/>
    <mergeCell ref="K31:L31"/>
    <mergeCell ref="K10:L13"/>
    <mergeCell ref="B14:B17"/>
    <mergeCell ref="C14:C15"/>
    <mergeCell ref="E12:E13"/>
    <mergeCell ref="D18:D19"/>
    <mergeCell ref="B9:C9"/>
    <mergeCell ref="B39:L39"/>
    <mergeCell ref="I34:I35"/>
    <mergeCell ref="N3:N4"/>
    <mergeCell ref="O3:O4"/>
    <mergeCell ref="B32:C32"/>
    <mergeCell ref="K32:L32"/>
    <mergeCell ref="B23:C23"/>
    <mergeCell ref="K23:L23"/>
    <mergeCell ref="B28:B29"/>
    <mergeCell ref="K29:L29"/>
    <mergeCell ref="Q39:V39"/>
    <mergeCell ref="B40:C41"/>
    <mergeCell ref="D40:F40"/>
    <mergeCell ref="G40:H40"/>
    <mergeCell ref="I40:I41"/>
    <mergeCell ref="J40:J41"/>
    <mergeCell ref="K40:L41"/>
    <mergeCell ref="Q40:Q41"/>
    <mergeCell ref="R40:R41"/>
    <mergeCell ref="T40:T41"/>
    <mergeCell ref="S40:S41"/>
    <mergeCell ref="U40:U41"/>
    <mergeCell ref="V40:V41"/>
    <mergeCell ref="B47:C47"/>
    <mergeCell ref="K44:L44"/>
    <mergeCell ref="E45:E46"/>
    <mergeCell ref="G45:G46"/>
    <mergeCell ref="B44:C44"/>
    <mergeCell ref="K42:L42"/>
    <mergeCell ref="K47:L47"/>
    <mergeCell ref="K45:L46"/>
    <mergeCell ref="B45:C46"/>
    <mergeCell ref="F45:F46"/>
    <mergeCell ref="B8:C8"/>
    <mergeCell ref="H45:H46"/>
    <mergeCell ref="K18:K19"/>
    <mergeCell ref="K20:K21"/>
    <mergeCell ref="L18:L21"/>
    <mergeCell ref="F34:F35"/>
    <mergeCell ref="K33:L33"/>
    <mergeCell ref="B42:C42"/>
    <mergeCell ref="B5:C5"/>
    <mergeCell ref="I45:I46"/>
    <mergeCell ref="B20:C21"/>
    <mergeCell ref="D20:D21"/>
    <mergeCell ref="E20:E21"/>
    <mergeCell ref="G20:G21"/>
    <mergeCell ref="H20:H21"/>
    <mergeCell ref="I20:I21"/>
    <mergeCell ref="B33:C3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8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8.421875" style="0" customWidth="1"/>
    <col min="13" max="13" width="2.0039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0" width="8.28125" style="0" customWidth="1"/>
    <col min="21" max="21" width="8.140625" style="0" customWidth="1"/>
  </cols>
  <sheetData>
    <row r="1" ht="8.25" customHeight="1"/>
    <row r="2" spans="2:22" ht="15.75">
      <c r="B2" s="284" t="s">
        <v>802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422" t="s">
        <v>408</v>
      </c>
      <c r="C7" s="423"/>
      <c r="D7" s="302" t="s">
        <v>145</v>
      </c>
      <c r="E7" s="302" t="s">
        <v>17</v>
      </c>
      <c r="F7" s="80" t="s">
        <v>21</v>
      </c>
      <c r="G7" s="302"/>
      <c r="H7" s="302"/>
      <c r="I7" s="302">
        <v>4</v>
      </c>
      <c r="J7" s="10">
        <f>V7</f>
        <v>80</v>
      </c>
      <c r="K7" s="484" t="s">
        <v>409</v>
      </c>
      <c r="L7" s="486" t="s">
        <v>139</v>
      </c>
      <c r="N7" s="69">
        <v>0</v>
      </c>
      <c r="O7" s="69">
        <f aca="true" t="shared" si="0" ref="O7:O39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1" ref="V7:V21">SUM(Q7:U7)</f>
        <v>80</v>
      </c>
    </row>
    <row r="8" spans="2:22" ht="12.75">
      <c r="B8" s="473"/>
      <c r="C8" s="481"/>
      <c r="D8" s="303"/>
      <c r="E8" s="303"/>
      <c r="F8" s="80" t="s">
        <v>20</v>
      </c>
      <c r="G8" s="303"/>
      <c r="H8" s="303"/>
      <c r="I8" s="303"/>
      <c r="J8" s="79">
        <f>V8</f>
        <v>60</v>
      </c>
      <c r="K8" s="485"/>
      <c r="L8" s="487"/>
      <c r="N8" s="69">
        <v>0</v>
      </c>
      <c r="O8" s="69">
        <f t="shared" si="0"/>
        <v>0</v>
      </c>
      <c r="Q8" s="48">
        <v>40</v>
      </c>
      <c r="R8" s="48">
        <v>20</v>
      </c>
      <c r="S8" s="48"/>
      <c r="T8" s="48"/>
      <c r="U8" s="48"/>
      <c r="V8" s="48">
        <f t="shared" si="1"/>
        <v>60</v>
      </c>
    </row>
    <row r="9" spans="2:22" ht="12.75">
      <c r="B9" s="473"/>
      <c r="C9" s="481"/>
      <c r="D9" s="303"/>
      <c r="E9" s="334"/>
      <c r="F9" s="80" t="s">
        <v>19</v>
      </c>
      <c r="G9" s="334"/>
      <c r="H9" s="334"/>
      <c r="I9" s="334"/>
      <c r="J9" s="10">
        <f>V9</f>
        <v>50</v>
      </c>
      <c r="K9" s="485"/>
      <c r="L9" s="487"/>
      <c r="N9" s="69">
        <v>0</v>
      </c>
      <c r="O9" s="69">
        <f t="shared" si="0"/>
        <v>0</v>
      </c>
      <c r="Q9" s="48">
        <v>40</v>
      </c>
      <c r="R9" s="48">
        <v>20</v>
      </c>
      <c r="S9" s="48">
        <v>-10</v>
      </c>
      <c r="T9" s="48"/>
      <c r="U9" s="48"/>
      <c r="V9" s="48">
        <f t="shared" si="1"/>
        <v>50</v>
      </c>
    </row>
    <row r="10" spans="2:22" ht="12.75" customHeight="1">
      <c r="B10" s="473"/>
      <c r="C10" s="481"/>
      <c r="D10" s="303"/>
      <c r="E10" s="385" t="s">
        <v>16</v>
      </c>
      <c r="F10" s="80" t="s">
        <v>21</v>
      </c>
      <c r="G10" s="302"/>
      <c r="H10" s="302"/>
      <c r="I10" s="302">
        <v>4</v>
      </c>
      <c r="J10" s="10">
        <f aca="true" t="shared" si="2" ref="J10:J15">V10</f>
        <v>70</v>
      </c>
      <c r="K10" s="485"/>
      <c r="L10" s="487"/>
      <c r="N10" s="69">
        <v>0</v>
      </c>
      <c r="O10" s="69">
        <f t="shared" si="0"/>
        <v>0</v>
      </c>
      <c r="Q10" s="48">
        <v>40</v>
      </c>
      <c r="R10" s="48">
        <v>10</v>
      </c>
      <c r="S10" s="48">
        <v>20</v>
      </c>
      <c r="T10" s="48"/>
      <c r="U10" s="48"/>
      <c r="V10" s="48">
        <f t="shared" si="1"/>
        <v>70</v>
      </c>
    </row>
    <row r="11" spans="2:22" ht="12.75">
      <c r="B11" s="473"/>
      <c r="C11" s="481"/>
      <c r="D11" s="303"/>
      <c r="E11" s="472"/>
      <c r="F11" s="80" t="s">
        <v>20</v>
      </c>
      <c r="G11" s="303"/>
      <c r="H11" s="303"/>
      <c r="I11" s="303"/>
      <c r="J11" s="79">
        <f t="shared" si="2"/>
        <v>50</v>
      </c>
      <c r="K11" s="485"/>
      <c r="L11" s="487"/>
      <c r="N11" s="69">
        <v>0</v>
      </c>
      <c r="O11" s="69">
        <f t="shared" si="0"/>
        <v>0</v>
      </c>
      <c r="Q11" s="48">
        <v>40</v>
      </c>
      <c r="R11" s="48">
        <v>10</v>
      </c>
      <c r="S11" s="48"/>
      <c r="T11" s="48"/>
      <c r="U11" s="48"/>
      <c r="V11" s="48">
        <f t="shared" si="1"/>
        <v>50</v>
      </c>
    </row>
    <row r="12" spans="2:22" ht="12.75">
      <c r="B12" s="473"/>
      <c r="C12" s="481"/>
      <c r="D12" s="303"/>
      <c r="E12" s="386"/>
      <c r="F12" s="80" t="s">
        <v>19</v>
      </c>
      <c r="G12" s="334"/>
      <c r="H12" s="334"/>
      <c r="I12" s="334"/>
      <c r="J12" s="10">
        <f t="shared" si="2"/>
        <v>40</v>
      </c>
      <c r="K12" s="485"/>
      <c r="L12" s="487"/>
      <c r="N12" s="69">
        <v>0</v>
      </c>
      <c r="O12" s="69">
        <f t="shared" si="0"/>
        <v>0</v>
      </c>
      <c r="Q12" s="48">
        <v>40</v>
      </c>
      <c r="R12" s="48">
        <v>10</v>
      </c>
      <c r="S12" s="48">
        <v>-10</v>
      </c>
      <c r="T12" s="48"/>
      <c r="U12" s="48"/>
      <c r="V12" s="48">
        <f t="shared" si="1"/>
        <v>40</v>
      </c>
    </row>
    <row r="13" spans="2:22" ht="12.75" customHeight="1">
      <c r="B13" s="473"/>
      <c r="C13" s="481"/>
      <c r="D13" s="303"/>
      <c r="E13" s="302" t="s">
        <v>17</v>
      </c>
      <c r="F13" s="80" t="s">
        <v>21</v>
      </c>
      <c r="G13" s="302" t="s">
        <v>70</v>
      </c>
      <c r="H13" s="302"/>
      <c r="I13" s="302">
        <v>4</v>
      </c>
      <c r="J13" s="10">
        <f t="shared" si="2"/>
        <v>100</v>
      </c>
      <c r="K13" s="489" t="s">
        <v>48</v>
      </c>
      <c r="L13" s="487"/>
      <c r="N13" s="69">
        <v>0</v>
      </c>
      <c r="O13" s="69">
        <f t="shared" si="0"/>
        <v>0</v>
      </c>
      <c r="Q13" s="48">
        <v>40</v>
      </c>
      <c r="R13" s="48">
        <v>20</v>
      </c>
      <c r="S13" s="48">
        <v>20</v>
      </c>
      <c r="T13" s="48">
        <v>20</v>
      </c>
      <c r="U13" s="48"/>
      <c r="V13" s="48">
        <f t="shared" si="1"/>
        <v>100</v>
      </c>
    </row>
    <row r="14" spans="2:22" ht="12.75">
      <c r="B14" s="473"/>
      <c r="C14" s="481"/>
      <c r="D14" s="303"/>
      <c r="E14" s="303"/>
      <c r="F14" s="80" t="s">
        <v>20</v>
      </c>
      <c r="G14" s="334"/>
      <c r="H14" s="334"/>
      <c r="I14" s="334"/>
      <c r="J14" s="79">
        <f t="shared" si="2"/>
        <v>80</v>
      </c>
      <c r="K14" s="490"/>
      <c r="L14" s="487"/>
      <c r="N14" s="69">
        <v>0</v>
      </c>
      <c r="O14" s="69">
        <f t="shared" si="0"/>
        <v>0</v>
      </c>
      <c r="Q14" s="48">
        <v>40</v>
      </c>
      <c r="R14" s="48">
        <v>20</v>
      </c>
      <c r="S14" s="48"/>
      <c r="T14" s="48">
        <v>20</v>
      </c>
      <c r="U14" s="48"/>
      <c r="V14" s="48">
        <f t="shared" si="1"/>
        <v>80</v>
      </c>
    </row>
    <row r="15" spans="2:22" ht="12.75">
      <c r="B15" s="473"/>
      <c r="C15" s="481"/>
      <c r="D15" s="303"/>
      <c r="E15" s="334"/>
      <c r="F15" s="80" t="s">
        <v>19</v>
      </c>
      <c r="G15" s="58" t="s">
        <v>70</v>
      </c>
      <c r="H15" s="58"/>
      <c r="I15" s="58">
        <v>4</v>
      </c>
      <c r="J15" s="10">
        <f t="shared" si="2"/>
        <v>70</v>
      </c>
      <c r="K15" s="490"/>
      <c r="L15" s="487"/>
      <c r="N15" s="69">
        <v>0</v>
      </c>
      <c r="O15" s="69">
        <f t="shared" si="0"/>
        <v>0</v>
      </c>
      <c r="Q15" s="48">
        <v>40</v>
      </c>
      <c r="R15" s="48">
        <v>20</v>
      </c>
      <c r="S15" s="48">
        <v>-10</v>
      </c>
      <c r="T15" s="48">
        <v>20</v>
      </c>
      <c r="U15" s="48"/>
      <c r="V15" s="48">
        <f t="shared" si="1"/>
        <v>70</v>
      </c>
    </row>
    <row r="16" spans="2:22" ht="12.75" customHeight="1">
      <c r="B16" s="473"/>
      <c r="C16" s="481"/>
      <c r="D16" s="303"/>
      <c r="E16" s="385" t="s">
        <v>16</v>
      </c>
      <c r="F16" s="80" t="s">
        <v>21</v>
      </c>
      <c r="G16" s="302" t="s">
        <v>70</v>
      </c>
      <c r="H16" s="302"/>
      <c r="I16" s="302">
        <v>4</v>
      </c>
      <c r="J16" s="10">
        <f aca="true" t="shared" si="3" ref="J16:J21">V16</f>
        <v>90</v>
      </c>
      <c r="K16" s="490"/>
      <c r="L16" s="487"/>
      <c r="N16" s="69">
        <v>0</v>
      </c>
      <c r="O16" s="69">
        <f t="shared" si="0"/>
        <v>0</v>
      </c>
      <c r="Q16" s="48">
        <v>40</v>
      </c>
      <c r="R16" s="48">
        <v>10</v>
      </c>
      <c r="S16" s="48">
        <v>20</v>
      </c>
      <c r="T16" s="48">
        <v>20</v>
      </c>
      <c r="U16" s="48"/>
      <c r="V16" s="48">
        <f t="shared" si="1"/>
        <v>90</v>
      </c>
    </row>
    <row r="17" spans="2:22" ht="12.75">
      <c r="B17" s="473"/>
      <c r="C17" s="481"/>
      <c r="D17" s="303"/>
      <c r="E17" s="472"/>
      <c r="F17" s="80" t="s">
        <v>20</v>
      </c>
      <c r="G17" s="334"/>
      <c r="H17" s="334"/>
      <c r="I17" s="334"/>
      <c r="J17" s="79">
        <f t="shared" si="3"/>
        <v>70</v>
      </c>
      <c r="K17" s="490"/>
      <c r="L17" s="487"/>
      <c r="N17" s="69">
        <v>0</v>
      </c>
      <c r="O17" s="69">
        <f t="shared" si="0"/>
        <v>0</v>
      </c>
      <c r="Q17" s="48">
        <v>40</v>
      </c>
      <c r="R17" s="48">
        <v>10</v>
      </c>
      <c r="S17" s="48"/>
      <c r="T17" s="48">
        <v>20</v>
      </c>
      <c r="U17" s="48"/>
      <c r="V17" s="48">
        <f t="shared" si="1"/>
        <v>70</v>
      </c>
    </row>
    <row r="18" spans="2:22" ht="12.75">
      <c r="B18" s="424"/>
      <c r="C18" s="425"/>
      <c r="D18" s="334"/>
      <c r="E18" s="386"/>
      <c r="F18" s="80" t="s">
        <v>19</v>
      </c>
      <c r="G18" s="58" t="s">
        <v>70</v>
      </c>
      <c r="H18" s="58"/>
      <c r="I18" s="58">
        <v>4</v>
      </c>
      <c r="J18" s="10">
        <f t="shared" si="3"/>
        <v>60</v>
      </c>
      <c r="K18" s="491"/>
      <c r="L18" s="488"/>
      <c r="N18" s="69">
        <v>0</v>
      </c>
      <c r="O18" s="69">
        <f t="shared" si="0"/>
        <v>0</v>
      </c>
      <c r="Q18" s="48">
        <v>40</v>
      </c>
      <c r="R18" s="48">
        <v>10</v>
      </c>
      <c r="S18" s="48">
        <v>-10</v>
      </c>
      <c r="T18" s="48">
        <v>20</v>
      </c>
      <c r="U18" s="48"/>
      <c r="V18" s="48">
        <f t="shared" si="1"/>
        <v>60</v>
      </c>
    </row>
    <row r="19" spans="2:22" ht="28.5" customHeight="1">
      <c r="B19" s="381" t="s">
        <v>410</v>
      </c>
      <c r="C19" s="331"/>
      <c r="D19" s="129" t="s">
        <v>202</v>
      </c>
      <c r="E19" s="80" t="s">
        <v>56</v>
      </c>
      <c r="F19" s="83" t="s">
        <v>20</v>
      </c>
      <c r="G19" s="129" t="s">
        <v>181</v>
      </c>
      <c r="H19" s="58"/>
      <c r="I19" s="58">
        <v>4</v>
      </c>
      <c r="J19" s="10">
        <f t="shared" si="3"/>
        <v>60</v>
      </c>
      <c r="K19" s="402" t="s">
        <v>90</v>
      </c>
      <c r="L19" s="329"/>
      <c r="N19" s="69">
        <v>0</v>
      </c>
      <c r="O19" s="69">
        <f t="shared" si="0"/>
        <v>0</v>
      </c>
      <c r="Q19" s="48">
        <v>40</v>
      </c>
      <c r="R19" s="48"/>
      <c r="S19" s="48"/>
      <c r="T19" s="48">
        <v>20</v>
      </c>
      <c r="U19" s="48"/>
      <c r="V19" s="48">
        <f t="shared" si="1"/>
        <v>60</v>
      </c>
    </row>
    <row r="20" spans="2:22" ht="12.75">
      <c r="B20" s="381" t="s">
        <v>143</v>
      </c>
      <c r="C20" s="411"/>
      <c r="D20" s="9" t="s">
        <v>50</v>
      </c>
      <c r="E20" s="9" t="s">
        <v>56</v>
      </c>
      <c r="F20" s="101" t="s">
        <v>20</v>
      </c>
      <c r="G20" s="58" t="s">
        <v>70</v>
      </c>
      <c r="H20" s="58"/>
      <c r="I20" s="58">
        <v>4</v>
      </c>
      <c r="J20" s="10">
        <f t="shared" si="3"/>
        <v>40</v>
      </c>
      <c r="K20" s="114" t="s">
        <v>67</v>
      </c>
      <c r="L20" s="467" t="s">
        <v>140</v>
      </c>
      <c r="N20" s="69">
        <v>0</v>
      </c>
      <c r="O20" s="69">
        <f t="shared" si="0"/>
        <v>0</v>
      </c>
      <c r="Q20" s="48">
        <v>20</v>
      </c>
      <c r="R20" s="48"/>
      <c r="S20" s="48"/>
      <c r="T20" s="48">
        <v>20</v>
      </c>
      <c r="U20" s="48"/>
      <c r="V20" s="48">
        <f t="shared" si="1"/>
        <v>40</v>
      </c>
    </row>
    <row r="21" spans="2:22" ht="12.75">
      <c r="B21" s="381" t="s">
        <v>144</v>
      </c>
      <c r="C21" s="411"/>
      <c r="D21" s="82" t="s">
        <v>50</v>
      </c>
      <c r="E21" s="80" t="s">
        <v>56</v>
      </c>
      <c r="F21" s="53" t="s">
        <v>20</v>
      </c>
      <c r="G21" s="80" t="s">
        <v>72</v>
      </c>
      <c r="H21" s="9"/>
      <c r="I21" s="9">
        <v>4</v>
      </c>
      <c r="J21" s="10">
        <f t="shared" si="3"/>
        <v>40</v>
      </c>
      <c r="K21" s="114" t="s">
        <v>67</v>
      </c>
      <c r="L21" s="392"/>
      <c r="N21" s="69">
        <v>0</v>
      </c>
      <c r="O21" s="69">
        <f t="shared" si="0"/>
        <v>0</v>
      </c>
      <c r="Q21" s="48">
        <v>20</v>
      </c>
      <c r="R21" s="48"/>
      <c r="S21" s="48"/>
      <c r="T21" s="48">
        <v>20</v>
      </c>
      <c r="U21" s="48"/>
      <c r="V21" s="48">
        <f t="shared" si="1"/>
        <v>40</v>
      </c>
    </row>
    <row r="22" spans="2:22" ht="12.75">
      <c r="B22" s="15" t="s">
        <v>281</v>
      </c>
      <c r="C22" s="107"/>
      <c r="D22" s="16"/>
      <c r="E22" s="16"/>
      <c r="F22" s="16"/>
      <c r="G22" s="16"/>
      <c r="H22" s="16"/>
      <c r="I22" s="17"/>
      <c r="J22" s="52"/>
      <c r="K22" s="52"/>
      <c r="L22" s="18"/>
      <c r="Q22" s="63"/>
      <c r="R22" s="64"/>
      <c r="S22" s="64"/>
      <c r="T22" s="64"/>
      <c r="U22" s="64"/>
      <c r="V22" s="65"/>
    </row>
    <row r="23" spans="2:22" ht="12.75">
      <c r="B23" s="381" t="s">
        <v>421</v>
      </c>
      <c r="C23" s="411"/>
      <c r="D23" s="83" t="s">
        <v>145</v>
      </c>
      <c r="E23" s="80" t="s">
        <v>17</v>
      </c>
      <c r="F23" s="129" t="s">
        <v>22</v>
      </c>
      <c r="G23" s="58"/>
      <c r="H23" s="58"/>
      <c r="I23" s="58">
        <v>4</v>
      </c>
      <c r="J23" s="10">
        <f aca="true" t="shared" si="4" ref="J23:J45">V23</f>
        <v>90</v>
      </c>
      <c r="K23" s="328" t="s">
        <v>66</v>
      </c>
      <c r="L23" s="483"/>
      <c r="N23" s="69">
        <v>0</v>
      </c>
      <c r="O23" s="69">
        <f>N23*J23</f>
        <v>0</v>
      </c>
      <c r="Q23" s="48">
        <v>40</v>
      </c>
      <c r="R23" s="48">
        <v>20</v>
      </c>
      <c r="S23" s="48">
        <v>30</v>
      </c>
      <c r="T23" s="48"/>
      <c r="U23" s="48"/>
      <c r="V23" s="48">
        <f aca="true" t="shared" si="5" ref="V23:V45">SUM(Q23:U23)</f>
        <v>90</v>
      </c>
    </row>
    <row r="24" spans="2:22" ht="12.75">
      <c r="B24" s="482" t="s">
        <v>411</v>
      </c>
      <c r="C24" s="461"/>
      <c r="D24" s="9" t="s">
        <v>202</v>
      </c>
      <c r="E24" s="9" t="s">
        <v>56</v>
      </c>
      <c r="F24" s="53" t="s">
        <v>20</v>
      </c>
      <c r="G24" s="9" t="s">
        <v>70</v>
      </c>
      <c r="H24" s="9"/>
      <c r="I24" s="9">
        <v>4</v>
      </c>
      <c r="J24" s="10">
        <f t="shared" si="4"/>
        <v>60</v>
      </c>
      <c r="K24" s="402" t="s">
        <v>67</v>
      </c>
      <c r="L24" s="483"/>
      <c r="N24" s="69">
        <v>0</v>
      </c>
      <c r="O24" s="69">
        <f t="shared" si="0"/>
        <v>0</v>
      </c>
      <c r="Q24" s="48">
        <v>40</v>
      </c>
      <c r="R24" s="48"/>
      <c r="S24" s="48"/>
      <c r="T24" s="48">
        <v>20</v>
      </c>
      <c r="U24" s="48"/>
      <c r="V24" s="48">
        <f t="shared" si="5"/>
        <v>60</v>
      </c>
    </row>
    <row r="25" spans="2:22" ht="27.75" customHeight="1">
      <c r="B25" s="482" t="s">
        <v>996</v>
      </c>
      <c r="C25" s="461"/>
      <c r="D25" s="9" t="s">
        <v>202</v>
      </c>
      <c r="E25" s="9" t="s">
        <v>56</v>
      </c>
      <c r="F25" s="101" t="s">
        <v>20</v>
      </c>
      <c r="G25" s="58" t="s">
        <v>70</v>
      </c>
      <c r="H25" s="58"/>
      <c r="I25" s="58">
        <v>4</v>
      </c>
      <c r="J25" s="10">
        <f t="shared" si="4"/>
        <v>60</v>
      </c>
      <c r="K25" s="402" t="s">
        <v>67</v>
      </c>
      <c r="L25" s="483"/>
      <c r="N25" s="69">
        <v>0</v>
      </c>
      <c r="O25" s="69">
        <f t="shared" si="0"/>
        <v>0</v>
      </c>
      <c r="Q25" s="48">
        <v>40</v>
      </c>
      <c r="R25" s="48"/>
      <c r="S25" s="48"/>
      <c r="T25" s="48">
        <v>20</v>
      </c>
      <c r="U25" s="48"/>
      <c r="V25" s="48">
        <f t="shared" si="5"/>
        <v>60</v>
      </c>
    </row>
    <row r="26" spans="2:22" ht="12.75">
      <c r="B26" s="482" t="s">
        <v>412</v>
      </c>
      <c r="C26" s="461"/>
      <c r="D26" s="9" t="s">
        <v>202</v>
      </c>
      <c r="E26" s="9" t="s">
        <v>56</v>
      </c>
      <c r="F26" s="53" t="s">
        <v>20</v>
      </c>
      <c r="G26" s="9" t="s">
        <v>70</v>
      </c>
      <c r="H26" s="9"/>
      <c r="I26" s="9">
        <v>4</v>
      </c>
      <c r="J26" s="10">
        <f>V26</f>
        <v>60</v>
      </c>
      <c r="K26" s="402" t="s">
        <v>48</v>
      </c>
      <c r="L26" s="483"/>
      <c r="N26" s="69">
        <v>0</v>
      </c>
      <c r="O26" s="69">
        <f t="shared" si="0"/>
        <v>0</v>
      </c>
      <c r="Q26" s="48">
        <v>40</v>
      </c>
      <c r="R26" s="48"/>
      <c r="S26" s="48"/>
      <c r="T26" s="48">
        <v>20</v>
      </c>
      <c r="U26" s="48"/>
      <c r="V26" s="48">
        <f t="shared" si="5"/>
        <v>60</v>
      </c>
    </row>
    <row r="27" spans="2:22" ht="12.75" customHeight="1">
      <c r="B27" s="422" t="s">
        <v>836</v>
      </c>
      <c r="C27" s="423"/>
      <c r="D27" s="385" t="s">
        <v>24</v>
      </c>
      <c r="E27" s="385" t="s">
        <v>16</v>
      </c>
      <c r="F27" s="80" t="s">
        <v>22</v>
      </c>
      <c r="G27" s="385"/>
      <c r="H27" s="302"/>
      <c r="I27" s="302">
        <v>4</v>
      </c>
      <c r="J27" s="10">
        <f t="shared" si="4"/>
        <v>80</v>
      </c>
      <c r="K27" s="430" t="s">
        <v>66</v>
      </c>
      <c r="L27" s="451"/>
      <c r="N27" s="69">
        <v>0</v>
      </c>
      <c r="O27" s="69">
        <f t="shared" si="0"/>
        <v>0</v>
      </c>
      <c r="Q27" s="48">
        <v>40</v>
      </c>
      <c r="R27" s="48">
        <v>10</v>
      </c>
      <c r="S27" s="48">
        <v>30</v>
      </c>
      <c r="T27" s="48"/>
      <c r="U27" s="48"/>
      <c r="V27" s="48">
        <f t="shared" si="5"/>
        <v>80</v>
      </c>
    </row>
    <row r="28" spans="2:22" ht="12.75">
      <c r="B28" s="473"/>
      <c r="C28" s="481"/>
      <c r="D28" s="472"/>
      <c r="E28" s="472"/>
      <c r="F28" s="80" t="s">
        <v>21</v>
      </c>
      <c r="G28" s="334"/>
      <c r="H28" s="334"/>
      <c r="I28" s="334"/>
      <c r="J28" s="10">
        <f t="shared" si="4"/>
        <v>70</v>
      </c>
      <c r="K28" s="452"/>
      <c r="L28" s="453"/>
      <c r="N28" s="69">
        <v>0</v>
      </c>
      <c r="O28" s="69">
        <f t="shared" si="0"/>
        <v>0</v>
      </c>
      <c r="Q28" s="48">
        <v>40</v>
      </c>
      <c r="R28" s="48">
        <v>10</v>
      </c>
      <c r="S28" s="48">
        <v>20</v>
      </c>
      <c r="T28" s="48"/>
      <c r="U28" s="48"/>
      <c r="V28" s="48">
        <f t="shared" si="5"/>
        <v>70</v>
      </c>
    </row>
    <row r="29" spans="2:22" ht="12.75">
      <c r="B29" s="473"/>
      <c r="C29" s="481"/>
      <c r="D29" s="472"/>
      <c r="E29" s="472"/>
      <c r="F29" s="80" t="s">
        <v>22</v>
      </c>
      <c r="G29" s="385" t="s">
        <v>413</v>
      </c>
      <c r="H29" s="302"/>
      <c r="I29" s="302">
        <v>4</v>
      </c>
      <c r="J29" s="10">
        <f>V29</f>
        <v>90</v>
      </c>
      <c r="K29" s="452"/>
      <c r="L29" s="453"/>
      <c r="N29" s="69">
        <v>0</v>
      </c>
      <c r="O29" s="69">
        <f t="shared" si="0"/>
        <v>0</v>
      </c>
      <c r="Q29" s="48">
        <v>40</v>
      </c>
      <c r="R29" s="48">
        <v>10</v>
      </c>
      <c r="S29" s="48">
        <v>30</v>
      </c>
      <c r="T29" s="48">
        <v>10</v>
      </c>
      <c r="U29" s="48"/>
      <c r="V29" s="48">
        <f>SUM(Q29:U29)</f>
        <v>90</v>
      </c>
    </row>
    <row r="30" spans="2:22" ht="12.75">
      <c r="B30" s="424"/>
      <c r="C30" s="425"/>
      <c r="D30" s="386"/>
      <c r="E30" s="386"/>
      <c r="F30" s="80" t="s">
        <v>21</v>
      </c>
      <c r="G30" s="334"/>
      <c r="H30" s="334"/>
      <c r="I30" s="334"/>
      <c r="J30" s="10">
        <f>V30</f>
        <v>80</v>
      </c>
      <c r="K30" s="465"/>
      <c r="L30" s="466"/>
      <c r="N30" s="69">
        <v>0</v>
      </c>
      <c r="O30" s="69">
        <f t="shared" si="0"/>
        <v>0</v>
      </c>
      <c r="Q30" s="48">
        <v>40</v>
      </c>
      <c r="R30" s="48">
        <v>10</v>
      </c>
      <c r="S30" s="48">
        <v>20</v>
      </c>
      <c r="T30" s="48">
        <v>10</v>
      </c>
      <c r="U30" s="48"/>
      <c r="V30" s="48">
        <f>SUM(Q30:U30)</f>
        <v>80</v>
      </c>
    </row>
    <row r="31" spans="2:22" ht="27" customHeight="1">
      <c r="B31" s="381" t="s">
        <v>414</v>
      </c>
      <c r="C31" s="331"/>
      <c r="D31" s="83" t="s">
        <v>276</v>
      </c>
      <c r="E31" s="83" t="s">
        <v>16</v>
      </c>
      <c r="F31" s="82" t="s">
        <v>20</v>
      </c>
      <c r="G31" s="9"/>
      <c r="H31" s="1"/>
      <c r="I31" s="10">
        <v>4</v>
      </c>
      <c r="J31" s="10">
        <f t="shared" si="4"/>
        <v>30</v>
      </c>
      <c r="K31" s="430" t="s">
        <v>99</v>
      </c>
      <c r="L31" s="299"/>
      <c r="N31" s="69">
        <v>0</v>
      </c>
      <c r="O31" s="69">
        <f t="shared" si="0"/>
        <v>0</v>
      </c>
      <c r="Q31" s="48">
        <v>20</v>
      </c>
      <c r="R31" s="48">
        <v>10</v>
      </c>
      <c r="S31" s="48"/>
      <c r="T31" s="48"/>
      <c r="U31" s="48"/>
      <c r="V31" s="48">
        <f t="shared" si="5"/>
        <v>30</v>
      </c>
    </row>
    <row r="32" spans="2:22" ht="12.75">
      <c r="B32" s="422" t="s">
        <v>837</v>
      </c>
      <c r="C32" s="288"/>
      <c r="D32" s="385" t="s">
        <v>24</v>
      </c>
      <c r="E32" s="302" t="s">
        <v>16</v>
      </c>
      <c r="F32" s="9" t="s">
        <v>20</v>
      </c>
      <c r="G32" s="440"/>
      <c r="H32" s="353" t="s">
        <v>132</v>
      </c>
      <c r="I32" s="442">
        <v>4</v>
      </c>
      <c r="J32" s="10">
        <f t="shared" si="4"/>
        <v>60</v>
      </c>
      <c r="K32" s="492" t="s">
        <v>99</v>
      </c>
      <c r="L32" s="492" t="s">
        <v>85</v>
      </c>
      <c r="N32" s="69">
        <v>0</v>
      </c>
      <c r="O32" s="69">
        <f t="shared" si="0"/>
        <v>0</v>
      </c>
      <c r="Q32" s="48">
        <v>40</v>
      </c>
      <c r="R32" s="48">
        <v>10</v>
      </c>
      <c r="S32" s="48"/>
      <c r="T32" s="48"/>
      <c r="U32" s="48">
        <v>10</v>
      </c>
      <c r="V32" s="48">
        <f t="shared" si="5"/>
        <v>60</v>
      </c>
    </row>
    <row r="33" spans="2:22" ht="12.75">
      <c r="B33" s="332"/>
      <c r="C33" s="333"/>
      <c r="D33" s="303"/>
      <c r="E33" s="303"/>
      <c r="F33" s="9" t="s">
        <v>19</v>
      </c>
      <c r="G33" s="458"/>
      <c r="H33" s="458"/>
      <c r="I33" s="459"/>
      <c r="J33" s="10">
        <f t="shared" si="4"/>
        <v>50</v>
      </c>
      <c r="K33" s="367"/>
      <c r="L33" s="366"/>
      <c r="N33" s="69">
        <v>0</v>
      </c>
      <c r="O33" s="69">
        <f t="shared" si="0"/>
        <v>0</v>
      </c>
      <c r="Q33" s="48">
        <v>40</v>
      </c>
      <c r="R33" s="48">
        <v>10</v>
      </c>
      <c r="S33" s="48">
        <v>-10</v>
      </c>
      <c r="T33" s="48"/>
      <c r="U33" s="48">
        <v>10</v>
      </c>
      <c r="V33" s="48">
        <f t="shared" si="5"/>
        <v>50</v>
      </c>
    </row>
    <row r="34" spans="2:22" ht="12.75">
      <c r="B34" s="422" t="s">
        <v>415</v>
      </c>
      <c r="C34" s="288"/>
      <c r="D34" s="385" t="s">
        <v>24</v>
      </c>
      <c r="E34" s="385" t="s">
        <v>16</v>
      </c>
      <c r="F34" s="9" t="s">
        <v>20</v>
      </c>
      <c r="G34" s="302"/>
      <c r="H34" s="385" t="s">
        <v>132</v>
      </c>
      <c r="I34" s="302">
        <v>4</v>
      </c>
      <c r="J34" s="10">
        <f t="shared" si="4"/>
        <v>60</v>
      </c>
      <c r="K34" s="492" t="s">
        <v>85</v>
      </c>
      <c r="L34" s="366"/>
      <c r="N34" s="69">
        <v>0</v>
      </c>
      <c r="O34" s="69">
        <f t="shared" si="0"/>
        <v>0</v>
      </c>
      <c r="Q34" s="48">
        <v>40</v>
      </c>
      <c r="R34" s="48">
        <v>10</v>
      </c>
      <c r="S34" s="48"/>
      <c r="T34" s="48"/>
      <c r="U34" s="48">
        <v>10</v>
      </c>
      <c r="V34" s="48">
        <f t="shared" si="5"/>
        <v>60</v>
      </c>
    </row>
    <row r="35" spans="2:22" ht="12.75">
      <c r="B35" s="332"/>
      <c r="C35" s="333"/>
      <c r="D35" s="334"/>
      <c r="E35" s="334"/>
      <c r="F35" s="9" t="s">
        <v>19</v>
      </c>
      <c r="G35" s="334"/>
      <c r="H35" s="334"/>
      <c r="I35" s="334"/>
      <c r="J35" s="10">
        <f t="shared" si="4"/>
        <v>50</v>
      </c>
      <c r="K35" s="367"/>
      <c r="L35" s="367"/>
      <c r="N35" s="69">
        <v>0</v>
      </c>
      <c r="O35" s="69">
        <f t="shared" si="0"/>
        <v>0</v>
      </c>
      <c r="Q35" s="48">
        <v>40</v>
      </c>
      <c r="R35" s="48">
        <v>10</v>
      </c>
      <c r="S35" s="48">
        <v>-10</v>
      </c>
      <c r="T35" s="48"/>
      <c r="U35" s="48">
        <v>10</v>
      </c>
      <c r="V35" s="48">
        <f t="shared" si="5"/>
        <v>50</v>
      </c>
    </row>
    <row r="36" spans="2:22" ht="12.75" customHeight="1">
      <c r="B36" s="449" t="s">
        <v>416</v>
      </c>
      <c r="C36" s="380"/>
      <c r="D36" s="83" t="s">
        <v>50</v>
      </c>
      <c r="E36" s="83" t="s">
        <v>56</v>
      </c>
      <c r="F36" s="9" t="s">
        <v>20</v>
      </c>
      <c r="G36" s="83" t="s">
        <v>181</v>
      </c>
      <c r="H36" s="58"/>
      <c r="I36" s="58">
        <v>4</v>
      </c>
      <c r="J36" s="10">
        <f t="shared" si="4"/>
        <v>30</v>
      </c>
      <c r="K36" s="431" t="s">
        <v>66</v>
      </c>
      <c r="L36" s="290"/>
      <c r="N36" s="69">
        <v>0</v>
      </c>
      <c r="O36" s="69">
        <f t="shared" si="0"/>
        <v>0</v>
      </c>
      <c r="Q36" s="48">
        <v>20</v>
      </c>
      <c r="R36" s="48"/>
      <c r="S36" s="48"/>
      <c r="T36" s="48">
        <v>10</v>
      </c>
      <c r="U36" s="48"/>
      <c r="V36" s="48">
        <f t="shared" si="5"/>
        <v>30</v>
      </c>
    </row>
    <row r="37" spans="2:22" ht="12.75">
      <c r="B37" s="449" t="s">
        <v>355</v>
      </c>
      <c r="C37" s="380"/>
      <c r="D37" s="82" t="s">
        <v>443</v>
      </c>
      <c r="E37" s="59" t="s">
        <v>16</v>
      </c>
      <c r="F37" s="9" t="s">
        <v>19</v>
      </c>
      <c r="G37" s="6"/>
      <c r="H37" s="5"/>
      <c r="I37" s="10">
        <v>4</v>
      </c>
      <c r="J37" s="54">
        <f t="shared" si="4"/>
        <v>20</v>
      </c>
      <c r="K37" s="436" t="s">
        <v>48</v>
      </c>
      <c r="L37" s="311"/>
      <c r="N37" s="69">
        <v>0</v>
      </c>
      <c r="O37" s="69">
        <f t="shared" si="0"/>
        <v>0</v>
      </c>
      <c r="Q37" s="48">
        <v>20</v>
      </c>
      <c r="R37" s="48">
        <v>10</v>
      </c>
      <c r="S37" s="48">
        <v>-10</v>
      </c>
      <c r="T37" s="48"/>
      <c r="U37" s="48"/>
      <c r="V37" s="48">
        <f t="shared" si="5"/>
        <v>20</v>
      </c>
    </row>
    <row r="38" spans="2:22" ht="12.75">
      <c r="B38" s="422" t="s">
        <v>237</v>
      </c>
      <c r="C38" s="288"/>
      <c r="D38" s="9" t="s">
        <v>276</v>
      </c>
      <c r="E38" s="9" t="s">
        <v>16</v>
      </c>
      <c r="F38" s="302" t="s">
        <v>20</v>
      </c>
      <c r="G38" s="302"/>
      <c r="H38" s="302"/>
      <c r="I38" s="302">
        <v>4</v>
      </c>
      <c r="J38" s="10">
        <f t="shared" si="4"/>
        <v>30</v>
      </c>
      <c r="K38" s="431" t="s">
        <v>48</v>
      </c>
      <c r="L38" s="290"/>
      <c r="N38" s="69">
        <v>0</v>
      </c>
      <c r="O38" s="69">
        <f t="shared" si="0"/>
        <v>0</v>
      </c>
      <c r="Q38" s="48">
        <v>20</v>
      </c>
      <c r="R38" s="48">
        <v>10</v>
      </c>
      <c r="S38" s="48"/>
      <c r="T38" s="48"/>
      <c r="U38" s="48"/>
      <c r="V38" s="48">
        <f t="shared" si="5"/>
        <v>30</v>
      </c>
    </row>
    <row r="39" spans="2:22" ht="12.75">
      <c r="B39" s="332"/>
      <c r="C39" s="333"/>
      <c r="D39" s="80" t="s">
        <v>50</v>
      </c>
      <c r="E39" s="80" t="s">
        <v>56</v>
      </c>
      <c r="F39" s="334"/>
      <c r="G39" s="334"/>
      <c r="H39" s="334"/>
      <c r="I39" s="334"/>
      <c r="J39" s="10">
        <f t="shared" si="4"/>
        <v>20</v>
      </c>
      <c r="K39" s="344"/>
      <c r="L39" s="345"/>
      <c r="N39" s="69">
        <v>0</v>
      </c>
      <c r="O39" s="69">
        <f t="shared" si="0"/>
        <v>0</v>
      </c>
      <c r="Q39" s="48">
        <v>20</v>
      </c>
      <c r="R39" s="48"/>
      <c r="S39" s="48"/>
      <c r="T39" s="48"/>
      <c r="U39" s="48"/>
      <c r="V39" s="48">
        <f t="shared" si="5"/>
        <v>20</v>
      </c>
    </row>
    <row r="40" spans="2:22" ht="12.75" customHeight="1">
      <c r="B40" s="422" t="s">
        <v>208</v>
      </c>
      <c r="C40" s="423"/>
      <c r="D40" s="302" t="s">
        <v>276</v>
      </c>
      <c r="E40" s="302" t="s">
        <v>16</v>
      </c>
      <c r="F40" s="302" t="s">
        <v>20</v>
      </c>
      <c r="G40" s="302"/>
      <c r="H40" s="58"/>
      <c r="I40" s="302">
        <v>4</v>
      </c>
      <c r="J40" s="10">
        <f t="shared" si="4"/>
        <v>30</v>
      </c>
      <c r="K40" s="289" t="s">
        <v>66</v>
      </c>
      <c r="L40" s="290"/>
      <c r="N40" s="69">
        <v>0</v>
      </c>
      <c r="O40" s="69">
        <f aca="true" t="shared" si="6" ref="O40:O45">N40*J40</f>
        <v>0</v>
      </c>
      <c r="Q40" s="48">
        <v>20</v>
      </c>
      <c r="R40" s="48">
        <v>10</v>
      </c>
      <c r="S40" s="48"/>
      <c r="T40" s="48"/>
      <c r="U40" s="48"/>
      <c r="V40" s="48">
        <f t="shared" si="5"/>
        <v>30</v>
      </c>
    </row>
    <row r="41" spans="2:22" ht="25.5">
      <c r="B41" s="424"/>
      <c r="C41" s="425"/>
      <c r="D41" s="334"/>
      <c r="E41" s="334"/>
      <c r="F41" s="334"/>
      <c r="G41" s="334"/>
      <c r="H41" s="212" t="s">
        <v>843</v>
      </c>
      <c r="I41" s="334"/>
      <c r="J41" s="10">
        <f t="shared" si="4"/>
        <v>40</v>
      </c>
      <c r="K41" s="344"/>
      <c r="L41" s="345"/>
      <c r="N41" s="69">
        <v>0</v>
      </c>
      <c r="O41" s="69">
        <f t="shared" si="6"/>
        <v>0</v>
      </c>
      <c r="Q41" s="48">
        <v>20</v>
      </c>
      <c r="R41" s="48">
        <v>10</v>
      </c>
      <c r="S41" s="48"/>
      <c r="T41" s="48"/>
      <c r="U41" s="48">
        <v>10</v>
      </c>
      <c r="V41" s="48">
        <f t="shared" si="5"/>
        <v>40</v>
      </c>
    </row>
    <row r="42" spans="2:22" ht="12.75">
      <c r="B42" s="422" t="s">
        <v>417</v>
      </c>
      <c r="C42" s="288"/>
      <c r="D42" s="58" t="s">
        <v>276</v>
      </c>
      <c r="E42" s="83" t="s">
        <v>56</v>
      </c>
      <c r="F42" s="9" t="s">
        <v>20</v>
      </c>
      <c r="G42" s="58"/>
      <c r="H42" s="58"/>
      <c r="I42" s="58">
        <v>4</v>
      </c>
      <c r="J42" s="10">
        <f t="shared" si="4"/>
        <v>20</v>
      </c>
      <c r="K42" s="289" t="s">
        <v>66</v>
      </c>
      <c r="L42" s="290"/>
      <c r="N42" s="69">
        <v>0</v>
      </c>
      <c r="O42" s="69">
        <f t="shared" si="6"/>
        <v>0</v>
      </c>
      <c r="Q42" s="48">
        <v>20</v>
      </c>
      <c r="R42" s="48"/>
      <c r="S42" s="48"/>
      <c r="T42" s="48"/>
      <c r="U42" s="48"/>
      <c r="V42" s="48">
        <f t="shared" si="5"/>
        <v>20</v>
      </c>
    </row>
    <row r="43" spans="2:22" ht="12.75">
      <c r="B43" s="381" t="s">
        <v>418</v>
      </c>
      <c r="C43" s="331"/>
      <c r="D43" s="83" t="s">
        <v>26</v>
      </c>
      <c r="E43" s="80" t="s">
        <v>56</v>
      </c>
      <c r="F43" s="129" t="s">
        <v>19</v>
      </c>
      <c r="G43" s="58"/>
      <c r="H43" s="58"/>
      <c r="I43" s="58">
        <v>8</v>
      </c>
      <c r="J43" s="10">
        <f t="shared" si="4"/>
        <v>10</v>
      </c>
      <c r="K43" s="402" t="s">
        <v>99</v>
      </c>
      <c r="L43" s="329"/>
      <c r="N43" s="69">
        <v>0</v>
      </c>
      <c r="O43" s="69">
        <f t="shared" si="6"/>
        <v>0</v>
      </c>
      <c r="Q43" s="48">
        <v>20</v>
      </c>
      <c r="R43" s="48"/>
      <c r="S43" s="48">
        <v>-10</v>
      </c>
      <c r="T43" s="48"/>
      <c r="U43" s="48"/>
      <c r="V43" s="48">
        <f t="shared" si="5"/>
        <v>10</v>
      </c>
    </row>
    <row r="44" spans="2:22" ht="12.75">
      <c r="B44" s="381" t="s">
        <v>303</v>
      </c>
      <c r="C44" s="331"/>
      <c r="D44" s="83" t="s">
        <v>303</v>
      </c>
      <c r="E44" s="9"/>
      <c r="F44" s="101" t="s">
        <v>20</v>
      </c>
      <c r="G44" s="58"/>
      <c r="H44" s="58"/>
      <c r="I44" s="58">
        <v>1</v>
      </c>
      <c r="J44" s="10">
        <f t="shared" si="4"/>
        <v>30</v>
      </c>
      <c r="K44" s="402" t="s">
        <v>100</v>
      </c>
      <c r="L44" s="329"/>
      <c r="N44" s="69">
        <v>0</v>
      </c>
      <c r="O44" s="69">
        <f t="shared" si="6"/>
        <v>0</v>
      </c>
      <c r="Q44" s="48">
        <v>30</v>
      </c>
      <c r="R44" s="48"/>
      <c r="S44" s="48"/>
      <c r="T44" s="48"/>
      <c r="U44" s="48"/>
      <c r="V44" s="48">
        <f t="shared" si="5"/>
        <v>30</v>
      </c>
    </row>
    <row r="45" spans="2:22" ht="12.75">
      <c r="B45" s="330" t="s">
        <v>63</v>
      </c>
      <c r="C45" s="331"/>
      <c r="D45" s="53"/>
      <c r="E45" s="1"/>
      <c r="F45" s="9"/>
      <c r="G45" s="14"/>
      <c r="H45" s="14"/>
      <c r="I45" s="10">
        <v>1</v>
      </c>
      <c r="J45" s="54">
        <f t="shared" si="4"/>
        <v>10</v>
      </c>
      <c r="K45" s="436" t="s">
        <v>253</v>
      </c>
      <c r="L45" s="311"/>
      <c r="N45" s="69">
        <v>0</v>
      </c>
      <c r="O45" s="69">
        <f t="shared" si="6"/>
        <v>0</v>
      </c>
      <c r="Q45" s="48">
        <v>10</v>
      </c>
      <c r="R45" s="48"/>
      <c r="S45" s="48"/>
      <c r="T45" s="48"/>
      <c r="U45" s="48"/>
      <c r="V45" s="48">
        <f t="shared" si="5"/>
        <v>10</v>
      </c>
    </row>
    <row r="46" spans="2:22" ht="12.75">
      <c r="B46" s="116" t="s">
        <v>79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3"/>
      <c r="N46" s="261"/>
      <c r="O46" s="261"/>
      <c r="Q46" s="46"/>
      <c r="R46" s="46"/>
      <c r="S46" s="46"/>
      <c r="T46" s="46"/>
      <c r="U46" s="46"/>
      <c r="V46" s="46"/>
    </row>
    <row r="47" spans="14:15" ht="10.5" customHeight="1">
      <c r="N47" s="237">
        <f>SUM(N5:N46)</f>
        <v>0</v>
      </c>
      <c r="O47" s="237">
        <f>SUM(O5:O46)</f>
        <v>0</v>
      </c>
    </row>
    <row r="48" spans="2:22" ht="12.75">
      <c r="B48" s="132" t="s">
        <v>830</v>
      </c>
      <c r="Q48" s="46"/>
      <c r="R48" s="46"/>
      <c r="S48" s="46"/>
      <c r="T48" s="46"/>
      <c r="U48" s="46"/>
      <c r="V48" s="46"/>
    </row>
    <row r="49" ht="10.5" customHeight="1"/>
    <row r="50" spans="2:12" ht="15.75">
      <c r="B50" s="284" t="s">
        <v>107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6"/>
    </row>
    <row r="51" spans="2:22" ht="12.75" customHeight="1">
      <c r="B51" s="387" t="s">
        <v>39</v>
      </c>
      <c r="C51" s="388"/>
      <c r="D51" s="319" t="s">
        <v>40</v>
      </c>
      <c r="E51" s="321"/>
      <c r="F51" s="112"/>
      <c r="G51" s="393" t="s">
        <v>44</v>
      </c>
      <c r="H51" s="394"/>
      <c r="I51" s="111" t="s">
        <v>46</v>
      </c>
      <c r="J51" s="111" t="s">
        <v>52</v>
      </c>
      <c r="K51" s="324" t="s">
        <v>47</v>
      </c>
      <c r="L51" s="325"/>
      <c r="M51" s="110"/>
      <c r="Q51" s="100" t="s">
        <v>127</v>
      </c>
      <c r="R51" s="100" t="s">
        <v>42</v>
      </c>
      <c r="S51" s="100" t="s">
        <v>43</v>
      </c>
      <c r="T51" s="306" t="s">
        <v>128</v>
      </c>
      <c r="U51" s="100" t="s">
        <v>126</v>
      </c>
      <c r="V51" s="100" t="s">
        <v>129</v>
      </c>
    </row>
    <row r="52" spans="2:22" ht="12.75">
      <c r="B52" s="389"/>
      <c r="C52" s="390"/>
      <c r="D52" s="1" t="s">
        <v>41</v>
      </c>
      <c r="E52" s="1" t="s">
        <v>42</v>
      </c>
      <c r="F52" s="1" t="s">
        <v>43</v>
      </c>
      <c r="G52" s="1" t="s">
        <v>45</v>
      </c>
      <c r="H52" s="1" t="s">
        <v>126</v>
      </c>
      <c r="I52" s="43"/>
      <c r="J52" s="43"/>
      <c r="K52" s="326"/>
      <c r="L52" s="327"/>
      <c r="M52" s="110"/>
      <c r="Q52" s="47"/>
      <c r="R52" s="47"/>
      <c r="S52" s="47"/>
      <c r="T52" s="307"/>
      <c r="U52" s="47"/>
      <c r="V52" s="47"/>
    </row>
    <row r="53" spans="2:22" ht="12.75">
      <c r="B53" s="85" t="s">
        <v>998</v>
      </c>
      <c r="C53" s="107"/>
      <c r="D53" s="19"/>
      <c r="E53" s="19"/>
      <c r="F53" s="19"/>
      <c r="G53" s="19"/>
      <c r="H53" s="19"/>
      <c r="I53" s="19"/>
      <c r="J53" s="19"/>
      <c r="K53" s="19"/>
      <c r="L53" s="113"/>
      <c r="M53" s="110"/>
      <c r="Q53" s="49"/>
      <c r="R53" s="50"/>
      <c r="S53" s="50"/>
      <c r="T53" s="50"/>
      <c r="U53" s="50"/>
      <c r="V53" s="51"/>
    </row>
    <row r="54" spans="2:22" ht="12.75">
      <c r="B54" s="381" t="s">
        <v>34</v>
      </c>
      <c r="C54" s="331"/>
      <c r="D54" s="80" t="s">
        <v>34</v>
      </c>
      <c r="E54" s="9"/>
      <c r="F54" s="53" t="s">
        <v>20</v>
      </c>
      <c r="G54" s="14"/>
      <c r="H54" s="14"/>
      <c r="I54" s="10">
        <v>1</v>
      </c>
      <c r="J54" s="54">
        <f>V54</f>
        <v>100</v>
      </c>
      <c r="K54" s="310">
        <v>2</v>
      </c>
      <c r="L54" s="311"/>
      <c r="M54" s="108"/>
      <c r="N54" s="69">
        <v>0</v>
      </c>
      <c r="O54" s="69">
        <f>N54*J54</f>
        <v>0</v>
      </c>
      <c r="Q54" s="48">
        <v>100</v>
      </c>
      <c r="R54" s="48"/>
      <c r="S54" s="48"/>
      <c r="T54" s="48"/>
      <c r="U54" s="48"/>
      <c r="V54" s="48">
        <f>SUM(Q54:U54)</f>
        <v>100</v>
      </c>
    </row>
    <row r="55" spans="2:22" ht="12.75">
      <c r="B55" s="152" t="s">
        <v>997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3"/>
      <c r="Q55" s="46"/>
      <c r="R55" s="46"/>
      <c r="S55" s="46"/>
      <c r="T55" s="46"/>
      <c r="U55" s="46"/>
      <c r="V55" s="46"/>
    </row>
    <row r="56" spans="2:22" ht="12.75">
      <c r="B56" s="137" t="s">
        <v>419</v>
      </c>
      <c r="C56" s="25"/>
      <c r="D56" s="25"/>
      <c r="E56" s="25"/>
      <c r="F56" s="25"/>
      <c r="G56" s="25"/>
      <c r="H56" s="25"/>
      <c r="I56" s="25"/>
      <c r="J56" s="25"/>
      <c r="K56" s="25"/>
      <c r="L56" s="26"/>
      <c r="N56" s="237">
        <f>SUM(N47:N55)</f>
        <v>0</v>
      </c>
      <c r="O56" s="237">
        <f>SUM(O47:O55)</f>
        <v>0</v>
      </c>
      <c r="Q56" s="46"/>
      <c r="R56" s="46"/>
      <c r="S56" s="46"/>
      <c r="T56" s="46"/>
      <c r="U56" s="46"/>
      <c r="V56" s="46"/>
    </row>
    <row r="57" spans="2:22" ht="12.75">
      <c r="B57" s="137" t="s">
        <v>420</v>
      </c>
      <c r="C57" s="25"/>
      <c r="D57" s="25"/>
      <c r="E57" s="25"/>
      <c r="F57" s="25"/>
      <c r="G57" s="25"/>
      <c r="H57" s="25"/>
      <c r="I57" s="25"/>
      <c r="J57" s="25"/>
      <c r="K57" s="25"/>
      <c r="L57" s="26"/>
      <c r="Q57" s="46"/>
      <c r="R57" s="46"/>
      <c r="S57" s="46"/>
      <c r="T57" s="46"/>
      <c r="U57" s="46"/>
      <c r="V57" s="46"/>
    </row>
    <row r="58" spans="17:22" ht="12.75">
      <c r="Q58" s="46"/>
      <c r="R58" s="46"/>
      <c r="S58" s="46"/>
      <c r="T58" s="46"/>
      <c r="U58" s="46"/>
      <c r="V58" s="46"/>
    </row>
    <row r="59" spans="17:22" ht="12.75">
      <c r="Q59" s="46"/>
      <c r="R59" s="46"/>
      <c r="S59" s="46"/>
      <c r="T59" s="46"/>
      <c r="U59" s="46"/>
      <c r="V59" s="46"/>
    </row>
    <row r="60" spans="17:22" ht="12.75">
      <c r="Q60" s="46"/>
      <c r="R60" s="46"/>
      <c r="S60" s="46"/>
      <c r="T60" s="46"/>
      <c r="U60" s="46"/>
      <c r="V60" s="46"/>
    </row>
    <row r="61" spans="17:22" ht="12.75">
      <c r="Q61" s="46"/>
      <c r="R61" s="46"/>
      <c r="S61" s="46"/>
      <c r="T61" s="46"/>
      <c r="U61" s="46"/>
      <c r="V61" s="46"/>
    </row>
    <row r="62" spans="17:22" ht="12.75">
      <c r="Q62" s="46"/>
      <c r="R62" s="46"/>
      <c r="S62" s="46"/>
      <c r="T62" s="46"/>
      <c r="U62" s="46"/>
      <c r="V62" s="46"/>
    </row>
    <row r="63" spans="17:22" ht="12.75">
      <c r="Q63" s="46"/>
      <c r="R63" s="46"/>
      <c r="S63" s="46"/>
      <c r="T63" s="46"/>
      <c r="U63" s="46"/>
      <c r="V63" s="46"/>
    </row>
    <row r="64" spans="17:22" ht="12.75">
      <c r="Q64" s="46"/>
      <c r="R64" s="46"/>
      <c r="S64" s="46"/>
      <c r="T64" s="46"/>
      <c r="U64" s="46"/>
      <c r="V64" s="46"/>
    </row>
    <row r="65" spans="17:22" ht="12.75">
      <c r="Q65" s="46"/>
      <c r="R65" s="46"/>
      <c r="S65" s="46"/>
      <c r="T65" s="46"/>
      <c r="U65" s="46"/>
      <c r="V65" s="46"/>
    </row>
    <row r="66" spans="17:22" ht="12.75">
      <c r="Q66" s="46"/>
      <c r="R66" s="46"/>
      <c r="S66" s="46"/>
      <c r="T66" s="46"/>
      <c r="U66" s="46"/>
      <c r="V66" s="46"/>
    </row>
    <row r="67" spans="17:22" ht="12.75">
      <c r="Q67" s="46"/>
      <c r="R67" s="46"/>
      <c r="S67" s="46"/>
      <c r="T67" s="46"/>
      <c r="U67" s="46"/>
      <c r="V67" s="46"/>
    </row>
    <row r="68" spans="17:22" ht="12.75">
      <c r="Q68" s="46"/>
      <c r="R68" s="46"/>
      <c r="S68" s="46"/>
      <c r="T68" s="46"/>
      <c r="U68" s="46"/>
      <c r="V68" s="46"/>
    </row>
    <row r="69" spans="17:22" ht="12.75">
      <c r="Q69" s="46"/>
      <c r="R69" s="46"/>
      <c r="S69" s="46"/>
      <c r="T69" s="46"/>
      <c r="U69" s="46"/>
      <c r="V69" s="46"/>
    </row>
    <row r="70" spans="17:22" ht="12.75">
      <c r="Q70" s="46"/>
      <c r="R70" s="46"/>
      <c r="S70" s="46"/>
      <c r="T70" s="46"/>
      <c r="U70" s="46"/>
      <c r="V70" s="46"/>
    </row>
    <row r="71" spans="17:22" ht="12.75">
      <c r="Q71" s="46"/>
      <c r="R71" s="46"/>
      <c r="S71" s="46"/>
      <c r="T71" s="46"/>
      <c r="U71" s="46"/>
      <c r="V71" s="46"/>
    </row>
    <row r="72" spans="17:22" ht="12.75">
      <c r="Q72" s="46"/>
      <c r="R72" s="46"/>
      <c r="S72" s="46"/>
      <c r="T72" s="46"/>
      <c r="U72" s="46"/>
      <c r="V72" s="46"/>
    </row>
    <row r="73" spans="17:22" ht="12.75">
      <c r="Q73" s="46"/>
      <c r="R73" s="46"/>
      <c r="S73" s="46"/>
      <c r="T73" s="46"/>
      <c r="U73" s="46"/>
      <c r="V73" s="46"/>
    </row>
    <row r="74" spans="17:22" ht="12.75">
      <c r="Q74" s="46"/>
      <c r="R74" s="46"/>
      <c r="S74" s="46"/>
      <c r="T74" s="46"/>
      <c r="U74" s="46"/>
      <c r="V74" s="46"/>
    </row>
    <row r="75" spans="17:22" ht="12.75">
      <c r="Q75" s="46"/>
      <c r="R75" s="46"/>
      <c r="S75" s="46"/>
      <c r="T75" s="46"/>
      <c r="U75" s="46"/>
      <c r="V75" s="46"/>
    </row>
    <row r="76" spans="17:22" ht="12.75">
      <c r="Q76" s="46"/>
      <c r="R76" s="46"/>
      <c r="S76" s="46"/>
      <c r="T76" s="46"/>
      <c r="U76" s="46"/>
      <c r="V76" s="46"/>
    </row>
    <row r="77" spans="17:22" ht="12.75">
      <c r="Q77" s="46"/>
      <c r="R77" s="46"/>
      <c r="S77" s="46"/>
      <c r="T77" s="46"/>
      <c r="U77" s="46"/>
      <c r="V77" s="46"/>
    </row>
    <row r="78" spans="17:22" ht="12.75">
      <c r="Q78" s="46"/>
      <c r="R78" s="46"/>
      <c r="S78" s="46"/>
      <c r="T78" s="46"/>
      <c r="U78" s="46"/>
      <c r="V78" s="46"/>
    </row>
    <row r="79" spans="17:22" ht="12.75">
      <c r="Q79" s="46"/>
      <c r="R79" s="46"/>
      <c r="S79" s="46"/>
      <c r="T79" s="46"/>
      <c r="U79" s="46"/>
      <c r="V79" s="46"/>
    </row>
    <row r="80" spans="17:22" ht="12.75">
      <c r="Q80" s="46"/>
      <c r="R80" s="46"/>
      <c r="S80" s="46"/>
      <c r="T80" s="46"/>
      <c r="U80" s="46"/>
      <c r="V80" s="46"/>
    </row>
    <row r="81" spans="17:22" ht="12.75">
      <c r="Q81" s="46"/>
      <c r="R81" s="46"/>
      <c r="S81" s="46"/>
      <c r="T81" s="46"/>
      <c r="U81" s="46"/>
      <c r="V81" s="46"/>
    </row>
    <row r="82" spans="17:22" ht="12.75">
      <c r="Q82" s="46"/>
      <c r="R82" s="46"/>
      <c r="S82" s="46"/>
      <c r="T82" s="46"/>
      <c r="U82" s="46"/>
      <c r="V82" s="46"/>
    </row>
    <row r="83" spans="17:22" ht="12.75">
      <c r="Q83" s="46"/>
      <c r="R83" s="46"/>
      <c r="S83" s="46"/>
      <c r="T83" s="46"/>
      <c r="U83" s="46"/>
      <c r="V83" s="46"/>
    </row>
    <row r="84" spans="17:22" ht="12.75">
      <c r="Q84" s="46"/>
      <c r="R84" s="46"/>
      <c r="S84" s="46"/>
      <c r="T84" s="46"/>
      <c r="U84" s="46"/>
      <c r="V84" s="46"/>
    </row>
    <row r="85" spans="17:22" ht="12.75">
      <c r="Q85" s="46"/>
      <c r="R85" s="46"/>
      <c r="S85" s="46"/>
      <c r="T85" s="46"/>
      <c r="U85" s="46"/>
      <c r="V85" s="46"/>
    </row>
    <row r="86" spans="17:22" ht="12.75">
      <c r="Q86" s="46"/>
      <c r="R86" s="46"/>
      <c r="S86" s="46"/>
      <c r="T86" s="46"/>
      <c r="U86" s="46"/>
      <c r="V86" s="46"/>
    </row>
    <row r="87" spans="17:22" ht="12.75">
      <c r="Q87" s="46"/>
      <c r="R87" s="46"/>
      <c r="S87" s="46"/>
      <c r="T87" s="46"/>
      <c r="U87" s="46"/>
      <c r="V87" s="46"/>
    </row>
    <row r="88" spans="17:22" ht="12.75">
      <c r="Q88" s="46"/>
      <c r="R88" s="46"/>
      <c r="S88" s="46"/>
      <c r="T88" s="46"/>
      <c r="U88" s="46"/>
      <c r="V88" s="46"/>
    </row>
    <row r="89" spans="17:22" ht="12.75">
      <c r="Q89" s="46"/>
      <c r="R89" s="46"/>
      <c r="S89" s="46"/>
      <c r="T89" s="46"/>
      <c r="U89" s="46"/>
      <c r="V89" s="46"/>
    </row>
  </sheetData>
  <sheetProtection/>
  <mergeCells count="112">
    <mergeCell ref="T51:T52"/>
    <mergeCell ref="K44:L44"/>
    <mergeCell ref="K42:L42"/>
    <mergeCell ref="K43:L43"/>
    <mergeCell ref="T3:T4"/>
    <mergeCell ref="E40:E41"/>
    <mergeCell ref="F40:F41"/>
    <mergeCell ref="G40:G41"/>
    <mergeCell ref="I40:I41"/>
    <mergeCell ref="K40:L41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U3:U4"/>
    <mergeCell ref="B5:C5"/>
    <mergeCell ref="K5:L5"/>
    <mergeCell ref="R3:R4"/>
    <mergeCell ref="I27:I28"/>
    <mergeCell ref="I10:I12"/>
    <mergeCell ref="K25:L25"/>
    <mergeCell ref="B26:C26"/>
    <mergeCell ref="G13:G14"/>
    <mergeCell ref="H13:H14"/>
    <mergeCell ref="I13:I14"/>
    <mergeCell ref="V3:V4"/>
    <mergeCell ref="S3:S4"/>
    <mergeCell ref="G7:G9"/>
    <mergeCell ref="H7:H9"/>
    <mergeCell ref="I7:I9"/>
    <mergeCell ref="G27:G28"/>
    <mergeCell ref="H27:H28"/>
    <mergeCell ref="K36:L36"/>
    <mergeCell ref="D32:D33"/>
    <mergeCell ref="E32:E33"/>
    <mergeCell ref="G32:G33"/>
    <mergeCell ref="E34:E35"/>
    <mergeCell ref="G34:G35"/>
    <mergeCell ref="H34:H35"/>
    <mergeCell ref="I34:I35"/>
    <mergeCell ref="L32:L35"/>
    <mergeCell ref="K37:L37"/>
    <mergeCell ref="K38:L39"/>
    <mergeCell ref="F38:F39"/>
    <mergeCell ref="D34:D35"/>
    <mergeCell ref="G38:G39"/>
    <mergeCell ref="B36:C36"/>
    <mergeCell ref="B38:C39"/>
    <mergeCell ref="B34:C35"/>
    <mergeCell ref="B37:C37"/>
    <mergeCell ref="K34:K35"/>
    <mergeCell ref="B51:C52"/>
    <mergeCell ref="D51:E51"/>
    <mergeCell ref="G51:H51"/>
    <mergeCell ref="K51:L52"/>
    <mergeCell ref="D40:D41"/>
    <mergeCell ref="B44:C44"/>
    <mergeCell ref="K54:L54"/>
    <mergeCell ref="B45:C45"/>
    <mergeCell ref="K45:L45"/>
    <mergeCell ref="B50:L50"/>
    <mergeCell ref="B25:C25"/>
    <mergeCell ref="B31:C31"/>
    <mergeCell ref="B54:C54"/>
    <mergeCell ref="B42:C42"/>
    <mergeCell ref="B43:C43"/>
    <mergeCell ref="B40:C41"/>
    <mergeCell ref="B32:C33"/>
    <mergeCell ref="B27:C30"/>
    <mergeCell ref="K26:L26"/>
    <mergeCell ref="K19:L19"/>
    <mergeCell ref="I38:I39"/>
    <mergeCell ref="H32:H33"/>
    <mergeCell ref="I32:I33"/>
    <mergeCell ref="H38:H39"/>
    <mergeCell ref="K31:L31"/>
    <mergeCell ref="K32:K33"/>
    <mergeCell ref="B23:C23"/>
    <mergeCell ref="K23:L23"/>
    <mergeCell ref="B20:C20"/>
    <mergeCell ref="L20:L21"/>
    <mergeCell ref="B21:C21"/>
    <mergeCell ref="E13:E15"/>
    <mergeCell ref="B19:C19"/>
    <mergeCell ref="I16:I17"/>
    <mergeCell ref="H16:H17"/>
    <mergeCell ref="E16:E18"/>
    <mergeCell ref="B7:C18"/>
    <mergeCell ref="D7:D18"/>
    <mergeCell ref="E7:E9"/>
    <mergeCell ref="K7:K12"/>
    <mergeCell ref="L7:L18"/>
    <mergeCell ref="K13:K18"/>
    <mergeCell ref="E10:E12"/>
    <mergeCell ref="G10:G12"/>
    <mergeCell ref="G16:G17"/>
    <mergeCell ref="H10:H12"/>
    <mergeCell ref="B24:C24"/>
    <mergeCell ref="D27:D30"/>
    <mergeCell ref="E27:E30"/>
    <mergeCell ref="K27:L30"/>
    <mergeCell ref="N3:N4"/>
    <mergeCell ref="O3:O4"/>
    <mergeCell ref="G29:G30"/>
    <mergeCell ref="H29:H30"/>
    <mergeCell ref="I29:I30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28125" style="0" customWidth="1"/>
    <col min="12" max="12" width="7.7109375" style="0" customWidth="1"/>
    <col min="13" max="13" width="2.0039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57421875" style="0" customWidth="1"/>
  </cols>
  <sheetData>
    <row r="1" ht="8.25" customHeight="1"/>
    <row r="2" spans="2:22" ht="15.75">
      <c r="B2" s="284" t="s">
        <v>803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422" t="s">
        <v>422</v>
      </c>
      <c r="C7" s="423"/>
      <c r="D7" s="302" t="s">
        <v>145</v>
      </c>
      <c r="E7" s="302" t="s">
        <v>17</v>
      </c>
      <c r="F7" s="80" t="s">
        <v>21</v>
      </c>
      <c r="G7" s="302"/>
      <c r="H7" s="302"/>
      <c r="I7" s="302">
        <v>4</v>
      </c>
      <c r="J7" s="10">
        <f aca="true" t="shared" si="0" ref="J7:J14">V7</f>
        <v>80</v>
      </c>
      <c r="K7" s="484" t="s">
        <v>88</v>
      </c>
      <c r="L7" s="489" t="s">
        <v>88</v>
      </c>
      <c r="N7" s="69">
        <v>0</v>
      </c>
      <c r="O7" s="69">
        <f aca="true" t="shared" si="1" ref="O7:O21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4">SUM(Q7:U7)</f>
        <v>80</v>
      </c>
    </row>
    <row r="8" spans="2:22" ht="12.75">
      <c r="B8" s="424"/>
      <c r="C8" s="425"/>
      <c r="D8" s="493"/>
      <c r="E8" s="303"/>
      <c r="F8" s="80" t="s">
        <v>20</v>
      </c>
      <c r="G8" s="303"/>
      <c r="H8" s="303"/>
      <c r="I8" s="303"/>
      <c r="J8" s="79">
        <f t="shared" si="0"/>
        <v>60</v>
      </c>
      <c r="K8" s="485"/>
      <c r="L8" s="490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/>
      <c r="V8" s="48">
        <f t="shared" si="2"/>
        <v>60</v>
      </c>
    </row>
    <row r="9" spans="2:22" ht="12.75" customHeight="1">
      <c r="B9" s="422" t="s">
        <v>999</v>
      </c>
      <c r="C9" s="423"/>
      <c r="D9" s="58" t="s">
        <v>145</v>
      </c>
      <c r="E9" s="58" t="s">
        <v>17</v>
      </c>
      <c r="F9" s="80" t="s">
        <v>21</v>
      </c>
      <c r="G9" s="58"/>
      <c r="H9" s="58"/>
      <c r="I9" s="58">
        <v>4</v>
      </c>
      <c r="J9" s="10">
        <f t="shared" si="0"/>
        <v>80</v>
      </c>
      <c r="K9" s="153" t="s">
        <v>48</v>
      </c>
      <c r="L9" s="491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20</v>
      </c>
      <c r="T9" s="48"/>
      <c r="U9" s="48"/>
      <c r="V9" s="48">
        <f t="shared" si="2"/>
        <v>80</v>
      </c>
    </row>
    <row r="10" spans="2:22" ht="12.75">
      <c r="B10" s="422" t="s">
        <v>423</v>
      </c>
      <c r="C10" s="423"/>
      <c r="D10" s="353" t="s">
        <v>24</v>
      </c>
      <c r="E10" s="385" t="s">
        <v>16</v>
      </c>
      <c r="F10" s="83" t="s">
        <v>20</v>
      </c>
      <c r="G10" s="353"/>
      <c r="H10" s="302" t="s">
        <v>132</v>
      </c>
      <c r="I10" s="302">
        <v>4</v>
      </c>
      <c r="J10" s="10">
        <f t="shared" si="0"/>
        <v>60</v>
      </c>
      <c r="K10" s="431" t="s">
        <v>424</v>
      </c>
      <c r="L10" s="432"/>
      <c r="N10" s="69">
        <v>0</v>
      </c>
      <c r="O10" s="69">
        <f t="shared" si="1"/>
        <v>0</v>
      </c>
      <c r="Q10" s="48">
        <v>40</v>
      </c>
      <c r="R10" s="48">
        <v>10</v>
      </c>
      <c r="S10" s="48"/>
      <c r="T10" s="48"/>
      <c r="U10" s="48">
        <v>10</v>
      </c>
      <c r="V10" s="48">
        <f t="shared" si="2"/>
        <v>60</v>
      </c>
    </row>
    <row r="11" spans="2:22" ht="12.75">
      <c r="B11" s="424"/>
      <c r="C11" s="425"/>
      <c r="D11" s="368"/>
      <c r="E11" s="386"/>
      <c r="F11" s="83" t="s">
        <v>19</v>
      </c>
      <c r="G11" s="368"/>
      <c r="H11" s="334"/>
      <c r="I11" s="334"/>
      <c r="J11" s="10">
        <f t="shared" si="0"/>
        <v>50</v>
      </c>
      <c r="K11" s="433"/>
      <c r="L11" s="434"/>
      <c r="N11" s="69">
        <v>0</v>
      </c>
      <c r="O11" s="69">
        <f t="shared" si="1"/>
        <v>0</v>
      </c>
      <c r="Q11" s="48">
        <v>40</v>
      </c>
      <c r="R11" s="48">
        <v>10</v>
      </c>
      <c r="S11" s="48">
        <v>-10</v>
      </c>
      <c r="T11" s="48"/>
      <c r="U11" s="48">
        <v>10</v>
      </c>
      <c r="V11" s="48">
        <f t="shared" si="2"/>
        <v>50</v>
      </c>
    </row>
    <row r="12" spans="2:22" ht="12.75">
      <c r="B12" s="381" t="s">
        <v>425</v>
      </c>
      <c r="C12" s="411"/>
      <c r="D12" s="147" t="s">
        <v>24</v>
      </c>
      <c r="E12" s="84" t="s">
        <v>16</v>
      </c>
      <c r="F12" s="9" t="s">
        <v>20</v>
      </c>
      <c r="G12" s="148"/>
      <c r="H12" s="144" t="s">
        <v>132</v>
      </c>
      <c r="I12" s="144">
        <v>4</v>
      </c>
      <c r="J12" s="10">
        <f t="shared" si="0"/>
        <v>60</v>
      </c>
      <c r="K12" s="402" t="s">
        <v>424</v>
      </c>
      <c r="L12" s="435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/>
      <c r="U12" s="48">
        <v>10</v>
      </c>
      <c r="V12" s="48">
        <f t="shared" si="2"/>
        <v>60</v>
      </c>
    </row>
    <row r="13" spans="2:22" ht="12.75">
      <c r="B13" s="381" t="s">
        <v>143</v>
      </c>
      <c r="C13" s="411"/>
      <c r="D13" s="9" t="s">
        <v>50</v>
      </c>
      <c r="E13" s="9" t="s">
        <v>56</v>
      </c>
      <c r="F13" s="101" t="s">
        <v>20</v>
      </c>
      <c r="G13" s="58" t="s">
        <v>70</v>
      </c>
      <c r="H13" s="58"/>
      <c r="I13" s="58">
        <v>4</v>
      </c>
      <c r="J13" s="10">
        <f t="shared" si="0"/>
        <v>40</v>
      </c>
      <c r="K13" s="145" t="s">
        <v>67</v>
      </c>
      <c r="L13" s="467" t="s">
        <v>426</v>
      </c>
      <c r="N13" s="69">
        <v>0</v>
      </c>
      <c r="O13" s="69">
        <f t="shared" si="1"/>
        <v>0</v>
      </c>
      <c r="Q13" s="48">
        <v>20</v>
      </c>
      <c r="R13" s="48"/>
      <c r="S13" s="48"/>
      <c r="T13" s="48">
        <v>20</v>
      </c>
      <c r="U13" s="48"/>
      <c r="V13" s="48">
        <f t="shared" si="2"/>
        <v>40</v>
      </c>
    </row>
    <row r="14" spans="2:22" ht="12.75">
      <c r="B14" s="381" t="s">
        <v>144</v>
      </c>
      <c r="C14" s="411"/>
      <c r="D14" s="82" t="s">
        <v>50</v>
      </c>
      <c r="E14" s="80" t="s">
        <v>56</v>
      </c>
      <c r="F14" s="53" t="s">
        <v>20</v>
      </c>
      <c r="G14" s="80" t="s">
        <v>72</v>
      </c>
      <c r="H14" s="9"/>
      <c r="I14" s="9">
        <v>4</v>
      </c>
      <c r="J14" s="10">
        <f t="shared" si="0"/>
        <v>40</v>
      </c>
      <c r="K14" s="114" t="s">
        <v>67</v>
      </c>
      <c r="L14" s="392"/>
      <c r="N14" s="69">
        <v>0</v>
      </c>
      <c r="O14" s="69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15" t="s">
        <v>281</v>
      </c>
      <c r="C15" s="107"/>
      <c r="D15" s="16"/>
      <c r="E15" s="16"/>
      <c r="F15" s="16"/>
      <c r="G15" s="16"/>
      <c r="H15" s="16"/>
      <c r="I15" s="17"/>
      <c r="J15" s="52"/>
      <c r="K15" s="52"/>
      <c r="L15" s="18"/>
      <c r="Q15" s="63"/>
      <c r="R15" s="64"/>
      <c r="S15" s="64"/>
      <c r="T15" s="64"/>
      <c r="U15" s="64"/>
      <c r="V15" s="65"/>
    </row>
    <row r="16" spans="2:22" ht="12.75">
      <c r="B16" s="381" t="s">
        <v>427</v>
      </c>
      <c r="C16" s="411"/>
      <c r="D16" s="83" t="s">
        <v>202</v>
      </c>
      <c r="E16" s="80" t="s">
        <v>56</v>
      </c>
      <c r="F16" s="129" t="s">
        <v>20</v>
      </c>
      <c r="G16" s="83" t="s">
        <v>181</v>
      </c>
      <c r="H16" s="58"/>
      <c r="I16" s="58">
        <v>4</v>
      </c>
      <c r="J16" s="10">
        <f aca="true" t="shared" si="3" ref="J16:J27">V16</f>
        <v>60</v>
      </c>
      <c r="K16" s="402" t="s">
        <v>48</v>
      </c>
      <c r="L16" s="483"/>
      <c r="N16" s="69">
        <v>0</v>
      </c>
      <c r="O16" s="69">
        <f t="shared" si="1"/>
        <v>0</v>
      </c>
      <c r="Q16" s="48">
        <v>40</v>
      </c>
      <c r="R16" s="48"/>
      <c r="S16" s="48"/>
      <c r="T16" s="48">
        <v>20</v>
      </c>
      <c r="U16" s="48"/>
      <c r="V16" s="48">
        <f aca="true" t="shared" si="4" ref="V16:V28">SUM(Q16:U16)</f>
        <v>60</v>
      </c>
    </row>
    <row r="17" spans="2:22" ht="26.25" customHeight="1">
      <c r="B17" s="482" t="s">
        <v>428</v>
      </c>
      <c r="C17" s="461"/>
      <c r="D17" s="80" t="s">
        <v>24</v>
      </c>
      <c r="E17" s="80" t="s">
        <v>16</v>
      </c>
      <c r="F17" s="82" t="s">
        <v>21</v>
      </c>
      <c r="G17" s="9"/>
      <c r="H17" s="80" t="s">
        <v>132</v>
      </c>
      <c r="I17" s="9">
        <v>4</v>
      </c>
      <c r="J17" s="10">
        <f t="shared" si="3"/>
        <v>80</v>
      </c>
      <c r="K17" s="402" t="s">
        <v>48</v>
      </c>
      <c r="L17" s="483"/>
      <c r="N17" s="69">
        <v>0</v>
      </c>
      <c r="O17" s="69">
        <f t="shared" si="1"/>
        <v>0</v>
      </c>
      <c r="Q17" s="48">
        <v>40</v>
      </c>
      <c r="R17" s="48">
        <v>10</v>
      </c>
      <c r="S17" s="48">
        <v>20</v>
      </c>
      <c r="T17" s="48"/>
      <c r="U17" s="48">
        <v>10</v>
      </c>
      <c r="V17" s="48">
        <f t="shared" si="4"/>
        <v>80</v>
      </c>
    </row>
    <row r="18" spans="2:22" ht="27.75" customHeight="1">
      <c r="B18" s="482" t="s">
        <v>429</v>
      </c>
      <c r="C18" s="461"/>
      <c r="D18" s="80" t="s">
        <v>24</v>
      </c>
      <c r="E18" s="80" t="s">
        <v>16</v>
      </c>
      <c r="F18" s="101" t="s">
        <v>20</v>
      </c>
      <c r="G18" s="58"/>
      <c r="H18" s="83" t="s">
        <v>132</v>
      </c>
      <c r="I18" s="58">
        <v>4</v>
      </c>
      <c r="J18" s="10">
        <f t="shared" si="3"/>
        <v>60</v>
      </c>
      <c r="K18" s="402" t="s">
        <v>67</v>
      </c>
      <c r="L18" s="483"/>
      <c r="N18" s="69">
        <v>0</v>
      </c>
      <c r="O18" s="69">
        <f t="shared" si="1"/>
        <v>0</v>
      </c>
      <c r="Q18" s="48">
        <v>40</v>
      </c>
      <c r="R18" s="48">
        <v>10</v>
      </c>
      <c r="S18" s="48"/>
      <c r="T18" s="48"/>
      <c r="U18" s="48">
        <v>10</v>
      </c>
      <c r="V18" s="48">
        <f t="shared" si="4"/>
        <v>60</v>
      </c>
    </row>
    <row r="19" spans="2:22" ht="12.75">
      <c r="B19" s="482" t="s">
        <v>430</v>
      </c>
      <c r="C19" s="461"/>
      <c r="D19" s="9" t="s">
        <v>25</v>
      </c>
      <c r="E19" s="9" t="s">
        <v>16</v>
      </c>
      <c r="F19" s="53" t="s">
        <v>20</v>
      </c>
      <c r="G19" s="9"/>
      <c r="H19" s="9"/>
      <c r="I19" s="9">
        <v>4</v>
      </c>
      <c r="J19" s="10">
        <f>V19</f>
        <v>40</v>
      </c>
      <c r="K19" s="402" t="s">
        <v>67</v>
      </c>
      <c r="L19" s="483"/>
      <c r="N19" s="69">
        <v>0</v>
      </c>
      <c r="O19" s="69">
        <f t="shared" si="1"/>
        <v>0</v>
      </c>
      <c r="Q19" s="48">
        <v>30</v>
      </c>
      <c r="R19" s="48">
        <v>10</v>
      </c>
      <c r="S19" s="48"/>
      <c r="T19" s="48"/>
      <c r="U19" s="48"/>
      <c r="V19" s="48">
        <f t="shared" si="4"/>
        <v>40</v>
      </c>
    </row>
    <row r="20" spans="2:22" ht="26.25" customHeight="1">
      <c r="B20" s="422" t="s">
        <v>431</v>
      </c>
      <c r="C20" s="288"/>
      <c r="D20" s="83" t="s">
        <v>276</v>
      </c>
      <c r="E20" s="83" t="s">
        <v>16</v>
      </c>
      <c r="F20" s="80" t="s">
        <v>20</v>
      </c>
      <c r="G20" s="83"/>
      <c r="H20" s="58"/>
      <c r="I20" s="58">
        <v>4</v>
      </c>
      <c r="J20" s="10">
        <f t="shared" si="3"/>
        <v>30</v>
      </c>
      <c r="K20" s="402" t="s">
        <v>67</v>
      </c>
      <c r="L20" s="483"/>
      <c r="N20" s="69">
        <v>0</v>
      </c>
      <c r="O20" s="69">
        <f t="shared" si="1"/>
        <v>0</v>
      </c>
      <c r="Q20" s="48">
        <v>20</v>
      </c>
      <c r="R20" s="48">
        <v>10</v>
      </c>
      <c r="S20" s="48"/>
      <c r="T20" s="48"/>
      <c r="U20" s="48"/>
      <c r="V20" s="48">
        <f t="shared" si="4"/>
        <v>30</v>
      </c>
    </row>
    <row r="21" spans="2:22" ht="27" customHeight="1">
      <c r="B21" s="142" t="s">
        <v>432</v>
      </c>
      <c r="C21" s="142" t="s">
        <v>356</v>
      </c>
      <c r="D21" s="83" t="s">
        <v>50</v>
      </c>
      <c r="E21" s="83" t="s">
        <v>56</v>
      </c>
      <c r="F21" s="82" t="s">
        <v>20</v>
      </c>
      <c r="G21" s="80" t="s">
        <v>181</v>
      </c>
      <c r="H21" s="1"/>
      <c r="I21" s="10">
        <v>4</v>
      </c>
      <c r="J21" s="10">
        <f t="shared" si="3"/>
        <v>40</v>
      </c>
      <c r="K21" s="88" t="s">
        <v>48</v>
      </c>
      <c r="L21" s="492" t="s">
        <v>100</v>
      </c>
      <c r="N21" s="69">
        <v>0</v>
      </c>
      <c r="O21" s="69">
        <f t="shared" si="1"/>
        <v>0</v>
      </c>
      <c r="Q21" s="48">
        <v>20</v>
      </c>
      <c r="R21" s="48"/>
      <c r="S21" s="48"/>
      <c r="T21" s="48">
        <v>20</v>
      </c>
      <c r="U21" s="48"/>
      <c r="V21" s="48">
        <f t="shared" si="4"/>
        <v>40</v>
      </c>
    </row>
    <row r="22" spans="2:22" ht="12.75">
      <c r="B22" s="422" t="s">
        <v>433</v>
      </c>
      <c r="C22" s="288"/>
      <c r="D22" s="385" t="s">
        <v>50</v>
      </c>
      <c r="E22" s="385" t="s">
        <v>56</v>
      </c>
      <c r="F22" s="9" t="s">
        <v>20</v>
      </c>
      <c r="G22" s="353" t="s">
        <v>181</v>
      </c>
      <c r="H22" s="353"/>
      <c r="I22" s="442">
        <v>4</v>
      </c>
      <c r="J22" s="10">
        <f t="shared" si="3"/>
        <v>40</v>
      </c>
      <c r="K22" s="492" t="s">
        <v>100</v>
      </c>
      <c r="L22" s="366"/>
      <c r="N22" s="69">
        <v>0</v>
      </c>
      <c r="O22" s="69">
        <f aca="true" t="shared" si="5" ref="O22:O28">N22*J22</f>
        <v>0</v>
      </c>
      <c r="Q22" s="48">
        <v>20</v>
      </c>
      <c r="R22" s="48"/>
      <c r="S22" s="48"/>
      <c r="T22" s="48">
        <v>20</v>
      </c>
      <c r="U22" s="48"/>
      <c r="V22" s="48">
        <f t="shared" si="4"/>
        <v>40</v>
      </c>
    </row>
    <row r="23" spans="2:22" ht="12.75">
      <c r="B23" s="332"/>
      <c r="C23" s="333"/>
      <c r="D23" s="303"/>
      <c r="E23" s="303"/>
      <c r="F23" s="9" t="s">
        <v>19</v>
      </c>
      <c r="G23" s="458"/>
      <c r="H23" s="458"/>
      <c r="I23" s="459"/>
      <c r="J23" s="10">
        <f t="shared" si="3"/>
        <v>30</v>
      </c>
      <c r="K23" s="367"/>
      <c r="L23" s="367"/>
      <c r="N23" s="69">
        <v>0</v>
      </c>
      <c r="O23" s="69">
        <f t="shared" si="5"/>
        <v>0</v>
      </c>
      <c r="Q23" s="48">
        <v>20</v>
      </c>
      <c r="R23" s="48"/>
      <c r="S23" s="48">
        <v>-10</v>
      </c>
      <c r="T23" s="48">
        <v>20</v>
      </c>
      <c r="U23" s="48"/>
      <c r="V23" s="48">
        <f t="shared" si="4"/>
        <v>30</v>
      </c>
    </row>
    <row r="24" spans="2:22" ht="12.75" customHeight="1">
      <c r="B24" s="356" t="s">
        <v>434</v>
      </c>
      <c r="C24" s="404" t="s">
        <v>356</v>
      </c>
      <c r="D24" s="80" t="s">
        <v>24</v>
      </c>
      <c r="E24" s="385" t="s">
        <v>16</v>
      </c>
      <c r="F24" s="302" t="s">
        <v>20</v>
      </c>
      <c r="G24" s="302"/>
      <c r="H24" s="385"/>
      <c r="I24" s="302">
        <v>4</v>
      </c>
      <c r="J24" s="10">
        <f t="shared" si="3"/>
        <v>50</v>
      </c>
      <c r="K24" s="430" t="s">
        <v>48</v>
      </c>
      <c r="L24" s="451"/>
      <c r="N24" s="69">
        <v>0</v>
      </c>
      <c r="O24" s="69">
        <f t="shared" si="5"/>
        <v>0</v>
      </c>
      <c r="Q24" s="48">
        <v>40</v>
      </c>
      <c r="R24" s="48">
        <v>10</v>
      </c>
      <c r="S24" s="48"/>
      <c r="T24" s="48"/>
      <c r="U24" s="48"/>
      <c r="V24" s="48">
        <f t="shared" si="4"/>
        <v>50</v>
      </c>
    </row>
    <row r="25" spans="2:22" ht="12.75">
      <c r="B25" s="456"/>
      <c r="C25" s="406"/>
      <c r="D25" s="80" t="s">
        <v>276</v>
      </c>
      <c r="E25" s="334"/>
      <c r="F25" s="334"/>
      <c r="G25" s="334"/>
      <c r="H25" s="334"/>
      <c r="I25" s="334"/>
      <c r="J25" s="10">
        <f t="shared" si="3"/>
        <v>30</v>
      </c>
      <c r="K25" s="465"/>
      <c r="L25" s="466"/>
      <c r="N25" s="69">
        <v>0</v>
      </c>
      <c r="O25" s="69">
        <f t="shared" si="5"/>
        <v>0</v>
      </c>
      <c r="Q25" s="48">
        <v>20</v>
      </c>
      <c r="R25" s="48">
        <v>10</v>
      </c>
      <c r="S25" s="48"/>
      <c r="T25" s="48"/>
      <c r="U25" s="48"/>
      <c r="V25" s="48">
        <f t="shared" si="4"/>
        <v>30</v>
      </c>
    </row>
    <row r="26" spans="2:22" ht="12.75" customHeight="1">
      <c r="B26" s="449" t="s">
        <v>435</v>
      </c>
      <c r="C26" s="380"/>
      <c r="D26" s="83" t="s">
        <v>276</v>
      </c>
      <c r="E26" s="83" t="s">
        <v>16</v>
      </c>
      <c r="F26" s="9" t="s">
        <v>20</v>
      </c>
      <c r="G26" s="83"/>
      <c r="H26" s="58"/>
      <c r="I26" s="58">
        <v>4</v>
      </c>
      <c r="J26" s="10">
        <f t="shared" si="3"/>
        <v>30</v>
      </c>
      <c r="K26" s="436" t="s">
        <v>48</v>
      </c>
      <c r="L26" s="311"/>
      <c r="N26" s="69">
        <v>0</v>
      </c>
      <c r="O26" s="69">
        <f t="shared" si="5"/>
        <v>0</v>
      </c>
      <c r="Q26" s="48">
        <v>20</v>
      </c>
      <c r="R26" s="48">
        <v>10</v>
      </c>
      <c r="S26" s="48"/>
      <c r="T26" s="48"/>
      <c r="U26" s="48"/>
      <c r="V26" s="48">
        <f t="shared" si="4"/>
        <v>30</v>
      </c>
    </row>
    <row r="27" spans="2:22" ht="12.75">
      <c r="B27" s="449" t="s">
        <v>436</v>
      </c>
      <c r="C27" s="380"/>
      <c r="D27" s="82" t="s">
        <v>276</v>
      </c>
      <c r="E27" s="59" t="s">
        <v>16</v>
      </c>
      <c r="F27" s="80" t="s">
        <v>20</v>
      </c>
      <c r="G27" s="6"/>
      <c r="H27" s="5"/>
      <c r="I27" s="10">
        <v>4</v>
      </c>
      <c r="J27" s="54">
        <f t="shared" si="3"/>
        <v>30</v>
      </c>
      <c r="K27" s="436" t="s">
        <v>48</v>
      </c>
      <c r="L27" s="311"/>
      <c r="N27" s="69">
        <v>0</v>
      </c>
      <c r="O27" s="69">
        <f t="shared" si="5"/>
        <v>0</v>
      </c>
      <c r="Q27" s="48">
        <v>20</v>
      </c>
      <c r="R27" s="48">
        <v>10</v>
      </c>
      <c r="S27" s="48"/>
      <c r="T27" s="48"/>
      <c r="U27" s="48"/>
      <c r="V27" s="48">
        <f t="shared" si="4"/>
        <v>30</v>
      </c>
    </row>
    <row r="28" spans="2:22" ht="12.75">
      <c r="B28" s="8" t="s">
        <v>104</v>
      </c>
      <c r="C28" s="94" t="s">
        <v>437</v>
      </c>
      <c r="D28" s="53" t="s">
        <v>833</v>
      </c>
      <c r="E28" s="1"/>
      <c r="F28" s="9" t="s">
        <v>20</v>
      </c>
      <c r="G28" s="5"/>
      <c r="H28" s="5"/>
      <c r="I28" s="10">
        <v>1</v>
      </c>
      <c r="J28" s="54">
        <f>V28</f>
        <v>70</v>
      </c>
      <c r="K28" s="310" t="s">
        <v>48</v>
      </c>
      <c r="L28" s="311"/>
      <c r="M28" s="125"/>
      <c r="N28" s="69">
        <v>0</v>
      </c>
      <c r="O28" s="69">
        <f t="shared" si="5"/>
        <v>0</v>
      </c>
      <c r="Q28" s="48">
        <v>70</v>
      </c>
      <c r="R28" s="48"/>
      <c r="S28" s="48"/>
      <c r="T28" s="48"/>
      <c r="U28" s="48"/>
      <c r="V28" s="48">
        <f t="shared" si="4"/>
        <v>70</v>
      </c>
    </row>
    <row r="29" spans="14:15" ht="10.5" customHeight="1">
      <c r="N29" s="261"/>
      <c r="O29" s="261"/>
    </row>
    <row r="30" spans="14:15" ht="10.5" customHeight="1">
      <c r="N30" s="237">
        <f>SUM(N5:N28)</f>
        <v>0</v>
      </c>
      <c r="O30" s="237">
        <f>SUM(O5:O28)</f>
        <v>0</v>
      </c>
    </row>
    <row r="31" spans="2:12" ht="15.75">
      <c r="B31" s="284" t="s">
        <v>107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6"/>
    </row>
    <row r="32" spans="2:22" ht="12.75" customHeight="1">
      <c r="B32" s="387" t="s">
        <v>39</v>
      </c>
      <c r="C32" s="388"/>
      <c r="D32" s="319" t="s">
        <v>40</v>
      </c>
      <c r="E32" s="321"/>
      <c r="F32" s="112"/>
      <c r="G32" s="393" t="s">
        <v>44</v>
      </c>
      <c r="H32" s="394"/>
      <c r="I32" s="111" t="s">
        <v>46</v>
      </c>
      <c r="J32" s="111" t="s">
        <v>52</v>
      </c>
      <c r="K32" s="324" t="s">
        <v>47</v>
      </c>
      <c r="L32" s="325"/>
      <c r="M32" s="110"/>
      <c r="Q32" s="100" t="s">
        <v>127</v>
      </c>
      <c r="R32" s="100" t="s">
        <v>42</v>
      </c>
      <c r="S32" s="100" t="s">
        <v>43</v>
      </c>
      <c r="T32" s="100" t="s">
        <v>128</v>
      </c>
      <c r="U32" s="100" t="s">
        <v>126</v>
      </c>
      <c r="V32" s="100" t="s">
        <v>129</v>
      </c>
    </row>
    <row r="33" spans="2:22" ht="12.75">
      <c r="B33" s="389"/>
      <c r="C33" s="390"/>
      <c r="D33" s="1" t="s">
        <v>41</v>
      </c>
      <c r="E33" s="1" t="s">
        <v>42</v>
      </c>
      <c r="F33" s="1" t="s">
        <v>43</v>
      </c>
      <c r="G33" s="1" t="s">
        <v>45</v>
      </c>
      <c r="H33" s="1" t="s">
        <v>126</v>
      </c>
      <c r="I33" s="43"/>
      <c r="J33" s="43"/>
      <c r="K33" s="326"/>
      <c r="L33" s="327"/>
      <c r="M33" s="110"/>
      <c r="Q33" s="47"/>
      <c r="R33" s="47"/>
      <c r="S33" s="47"/>
      <c r="T33" s="47"/>
      <c r="U33" s="47"/>
      <c r="V33" s="47"/>
    </row>
    <row r="34" spans="2:22" ht="12.75">
      <c r="B34" s="85" t="s">
        <v>438</v>
      </c>
      <c r="C34" s="107"/>
      <c r="D34" s="19"/>
      <c r="E34" s="19"/>
      <c r="F34" s="19"/>
      <c r="G34" s="19"/>
      <c r="H34" s="19"/>
      <c r="I34" s="19"/>
      <c r="J34" s="19"/>
      <c r="K34" s="19"/>
      <c r="L34" s="113"/>
      <c r="M34" s="110"/>
      <c r="Q34" s="49"/>
      <c r="R34" s="50"/>
      <c r="S34" s="50"/>
      <c r="T34" s="50"/>
      <c r="U34" s="50"/>
      <c r="V34" s="51"/>
    </row>
    <row r="35" spans="2:22" ht="12.75">
      <c r="B35" s="381" t="s">
        <v>439</v>
      </c>
      <c r="C35" s="331"/>
      <c r="D35" s="80" t="s">
        <v>24</v>
      </c>
      <c r="E35" s="80" t="s">
        <v>56</v>
      </c>
      <c r="F35" s="82" t="s">
        <v>19</v>
      </c>
      <c r="G35" s="53"/>
      <c r="H35" s="14"/>
      <c r="I35" s="10">
        <v>4</v>
      </c>
      <c r="J35" s="54">
        <f>V35</f>
        <v>30</v>
      </c>
      <c r="K35" s="436" t="s">
        <v>67</v>
      </c>
      <c r="L35" s="311"/>
      <c r="M35" s="108"/>
      <c r="N35" s="69">
        <v>0</v>
      </c>
      <c r="O35" s="69">
        <f>N35*J54</f>
        <v>0</v>
      </c>
      <c r="Q35" s="48">
        <v>40</v>
      </c>
      <c r="R35" s="48"/>
      <c r="S35" s="48">
        <v>-10</v>
      </c>
      <c r="T35" s="48"/>
      <c r="U35" s="48"/>
      <c r="V35" s="48">
        <f>SUM(Q35:U35)</f>
        <v>30</v>
      </c>
    </row>
    <row r="36" spans="2:22" ht="12.75"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3"/>
      <c r="Q36" s="46"/>
      <c r="R36" s="46"/>
      <c r="S36" s="46"/>
      <c r="T36" s="46"/>
      <c r="U36" s="46"/>
      <c r="V36" s="46"/>
    </row>
    <row r="37" spans="2:22" ht="12.75">
      <c r="B37" s="154" t="s">
        <v>440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55"/>
      <c r="N37" s="237">
        <f>SUM(N30:N36)</f>
        <v>0</v>
      </c>
      <c r="O37" s="237">
        <f>SUM(O30:O36)</f>
        <v>0</v>
      </c>
      <c r="Q37" s="46"/>
      <c r="R37" s="46"/>
      <c r="S37" s="46"/>
      <c r="T37" s="46"/>
      <c r="U37" s="46"/>
      <c r="V37" s="46"/>
    </row>
    <row r="38" spans="2:22" ht="12.75">
      <c r="B38" s="136" t="s">
        <v>364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Q38" s="46"/>
      <c r="R38" s="46"/>
      <c r="S38" s="46"/>
      <c r="T38" s="46"/>
      <c r="U38" s="46"/>
      <c r="V38" s="46"/>
    </row>
    <row r="39" spans="2:22" ht="12.75">
      <c r="B39" s="136" t="s">
        <v>441</v>
      </c>
      <c r="C39" s="22"/>
      <c r="D39" s="22"/>
      <c r="E39" s="22"/>
      <c r="F39" s="22"/>
      <c r="G39" s="22"/>
      <c r="H39" s="22"/>
      <c r="I39" s="22"/>
      <c r="J39" s="22"/>
      <c r="K39" s="22"/>
      <c r="L39" s="23"/>
      <c r="Q39" s="46"/>
      <c r="R39" s="46"/>
      <c r="S39" s="46"/>
      <c r="T39" s="46"/>
      <c r="U39" s="46"/>
      <c r="V39" s="46"/>
    </row>
    <row r="40" spans="2:22" ht="12.75">
      <c r="B40" s="137" t="s">
        <v>442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Q40" s="46"/>
      <c r="R40" s="46"/>
      <c r="S40" s="46"/>
      <c r="T40" s="46"/>
      <c r="U40" s="46"/>
      <c r="V40" s="46"/>
    </row>
    <row r="41" spans="17:22" ht="12.75">
      <c r="Q41" s="46"/>
      <c r="R41" s="46"/>
      <c r="S41" s="46"/>
      <c r="T41" s="46"/>
      <c r="U41" s="46"/>
      <c r="V41" s="46"/>
    </row>
    <row r="42" spans="17:22" ht="12.75">
      <c r="Q42" s="46"/>
      <c r="R42" s="46"/>
      <c r="S42" s="46"/>
      <c r="T42" s="46"/>
      <c r="U42" s="46"/>
      <c r="V42" s="46"/>
    </row>
    <row r="43" spans="17:22" ht="12.75">
      <c r="Q43" s="46"/>
      <c r="R43" s="46"/>
      <c r="S43" s="46"/>
      <c r="T43" s="46"/>
      <c r="U43" s="46"/>
      <c r="V43" s="46"/>
    </row>
    <row r="44" spans="17:22" ht="12.75">
      <c r="Q44" s="46"/>
      <c r="R44" s="46"/>
      <c r="S44" s="46"/>
      <c r="T44" s="46"/>
      <c r="U44" s="46"/>
      <c r="V44" s="46"/>
    </row>
    <row r="45" spans="17:22" ht="12.75">
      <c r="Q45" s="46"/>
      <c r="R45" s="46"/>
      <c r="S45" s="46"/>
      <c r="T45" s="46"/>
      <c r="U45" s="46"/>
      <c r="V45" s="46"/>
    </row>
    <row r="46" spans="17:22" ht="12.75">
      <c r="Q46" s="46"/>
      <c r="R46" s="46"/>
      <c r="S46" s="46"/>
      <c r="T46" s="46"/>
      <c r="U46" s="46"/>
      <c r="V46" s="46"/>
    </row>
    <row r="47" spans="17:22" ht="12.75">
      <c r="Q47" s="46"/>
      <c r="R47" s="46"/>
      <c r="S47" s="46"/>
      <c r="T47" s="46"/>
      <c r="U47" s="46"/>
      <c r="V47" s="46"/>
    </row>
  </sheetData>
  <sheetProtection/>
  <mergeCells count="77">
    <mergeCell ref="K24:L25"/>
    <mergeCell ref="K18:L18"/>
    <mergeCell ref="B19:C19"/>
    <mergeCell ref="H24:H25"/>
    <mergeCell ref="B35:C35"/>
    <mergeCell ref="E24:E25"/>
    <mergeCell ref="G24:G25"/>
    <mergeCell ref="K7:K8"/>
    <mergeCell ref="B12:C12"/>
    <mergeCell ref="K12:L12"/>
    <mergeCell ref="L21:L23"/>
    <mergeCell ref="B24:B25"/>
    <mergeCell ref="C24:C25"/>
    <mergeCell ref="D10:D11"/>
    <mergeCell ref="E10:E11"/>
    <mergeCell ref="G10:G11"/>
    <mergeCell ref="H10:H11"/>
    <mergeCell ref="K10:L11"/>
    <mergeCell ref="B9:C9"/>
    <mergeCell ref="K28:L28"/>
    <mergeCell ref="B31:L31"/>
    <mergeCell ref="B32:C33"/>
    <mergeCell ref="D32:E32"/>
    <mergeCell ref="G32:H32"/>
    <mergeCell ref="K32:L33"/>
    <mergeCell ref="B26:C26"/>
    <mergeCell ref="F24:F25"/>
    <mergeCell ref="B10:C11"/>
    <mergeCell ref="K35:L35"/>
    <mergeCell ref="B13:C13"/>
    <mergeCell ref="L13:L14"/>
    <mergeCell ref="B14:C14"/>
    <mergeCell ref="B16:C16"/>
    <mergeCell ref="K16:L16"/>
    <mergeCell ref="B17:C17"/>
    <mergeCell ref="D22:D23"/>
    <mergeCell ref="I10:I11"/>
    <mergeCell ref="B7:C8"/>
    <mergeCell ref="K19:L19"/>
    <mergeCell ref="B20:C20"/>
    <mergeCell ref="E22:E23"/>
    <mergeCell ref="G22:G23"/>
    <mergeCell ref="H22:H23"/>
    <mergeCell ref="D7:D8"/>
    <mergeCell ref="E7:E8"/>
    <mergeCell ref="G7:G8"/>
    <mergeCell ref="H7:H8"/>
    <mergeCell ref="K17:L17"/>
    <mergeCell ref="I22:I23"/>
    <mergeCell ref="K26:L26"/>
    <mergeCell ref="B27:C27"/>
    <mergeCell ref="K27:L27"/>
    <mergeCell ref="I24:I25"/>
    <mergeCell ref="K22:K23"/>
    <mergeCell ref="B18:C18"/>
    <mergeCell ref="K20:L20"/>
    <mergeCell ref="B22:C23"/>
    <mergeCell ref="I7:I8"/>
    <mergeCell ref="T3:T4"/>
    <mergeCell ref="S3:S4"/>
    <mergeCell ref="U3:U4"/>
    <mergeCell ref="V3:V4"/>
    <mergeCell ref="Q3:Q4"/>
    <mergeCell ref="R3:R4"/>
    <mergeCell ref="O3:O4"/>
    <mergeCell ref="N3:N4"/>
    <mergeCell ref="L7:L9"/>
    <mergeCell ref="B5:C5"/>
    <mergeCell ref="K5:L5"/>
    <mergeCell ref="B2:L2"/>
    <mergeCell ref="Q2:V2"/>
    <mergeCell ref="B3:C4"/>
    <mergeCell ref="D3:F3"/>
    <mergeCell ref="G3:H3"/>
    <mergeCell ref="I3:I4"/>
    <mergeCell ref="J3:J4"/>
    <mergeCell ref="K3:L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48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6.8515625" style="0" customWidth="1"/>
    <col min="9" max="10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4" max="15" width="8.8515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936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240"/>
      <c r="Q6" s="63"/>
      <c r="R6" s="64"/>
      <c r="S6" s="64"/>
      <c r="T6" s="64"/>
      <c r="U6" s="64"/>
      <c r="V6" s="65"/>
    </row>
    <row r="7" spans="2:22" ht="12" customHeight="1">
      <c r="B7" s="287" t="s">
        <v>31</v>
      </c>
      <c r="C7" s="288"/>
      <c r="D7" s="302" t="s">
        <v>145</v>
      </c>
      <c r="E7" s="58" t="s">
        <v>17</v>
      </c>
      <c r="F7" s="302" t="s">
        <v>21</v>
      </c>
      <c r="G7" s="302"/>
      <c r="H7" s="302"/>
      <c r="I7" s="302">
        <v>4</v>
      </c>
      <c r="J7" s="10">
        <f aca="true" t="shared" si="0" ref="J7:J12">V7</f>
        <v>80</v>
      </c>
      <c r="K7" s="298" t="s">
        <v>937</v>
      </c>
      <c r="L7" s="299"/>
      <c r="N7" s="69">
        <v>0</v>
      </c>
      <c r="O7" s="69">
        <f aca="true" t="shared" si="1" ref="O7:O20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2">SUM(Q7:U7)</f>
        <v>80</v>
      </c>
    </row>
    <row r="8" spans="2:22" ht="12.75">
      <c r="B8" s="332"/>
      <c r="C8" s="333"/>
      <c r="D8" s="303"/>
      <c r="E8" s="58" t="s">
        <v>16</v>
      </c>
      <c r="F8" s="334"/>
      <c r="G8" s="334"/>
      <c r="H8" s="334"/>
      <c r="I8" s="334"/>
      <c r="J8" s="10">
        <f t="shared" si="0"/>
        <v>70</v>
      </c>
      <c r="K8" s="346"/>
      <c r="L8" s="347"/>
      <c r="N8" s="69">
        <v>0</v>
      </c>
      <c r="O8" s="69">
        <f t="shared" si="1"/>
        <v>0</v>
      </c>
      <c r="Q8" s="48">
        <v>40</v>
      </c>
      <c r="R8" s="48">
        <v>10</v>
      </c>
      <c r="S8" s="48">
        <v>20</v>
      </c>
      <c r="T8" s="48"/>
      <c r="U8" s="48"/>
      <c r="V8" s="48">
        <f t="shared" si="2"/>
        <v>70</v>
      </c>
    </row>
    <row r="9" spans="2:22" ht="12.75">
      <c r="B9" s="33" t="s">
        <v>122</v>
      </c>
      <c r="C9" s="475" t="s">
        <v>356</v>
      </c>
      <c r="D9" s="9" t="s">
        <v>276</v>
      </c>
      <c r="E9" s="9" t="s">
        <v>16</v>
      </c>
      <c r="F9" s="9" t="s">
        <v>20</v>
      </c>
      <c r="G9" s="9"/>
      <c r="H9" s="9"/>
      <c r="I9" s="9">
        <v>4</v>
      </c>
      <c r="J9" s="10">
        <f t="shared" si="0"/>
        <v>30</v>
      </c>
      <c r="K9" s="295" t="s">
        <v>938</v>
      </c>
      <c r="L9" s="295"/>
      <c r="N9" s="69">
        <v>0</v>
      </c>
      <c r="O9" s="69">
        <f t="shared" si="1"/>
        <v>0</v>
      </c>
      <c r="Q9" s="48">
        <v>20</v>
      </c>
      <c r="R9" s="48">
        <v>10</v>
      </c>
      <c r="S9" s="48"/>
      <c r="T9" s="48"/>
      <c r="U9" s="48"/>
      <c r="V9" s="48">
        <f t="shared" si="2"/>
        <v>30</v>
      </c>
    </row>
    <row r="10" spans="2:22" ht="12.75">
      <c r="B10" s="296" t="s">
        <v>175</v>
      </c>
      <c r="C10" s="475"/>
      <c r="D10" s="302" t="s">
        <v>24</v>
      </c>
      <c r="E10" s="302" t="s">
        <v>16</v>
      </c>
      <c r="F10" s="9" t="s">
        <v>20</v>
      </c>
      <c r="G10" s="302"/>
      <c r="H10" s="302"/>
      <c r="I10" s="302">
        <v>4</v>
      </c>
      <c r="J10" s="10">
        <f>V10</f>
        <v>50</v>
      </c>
      <c r="K10" s="295" t="s">
        <v>939</v>
      </c>
      <c r="L10" s="295"/>
      <c r="N10" s="69">
        <v>0</v>
      </c>
      <c r="O10" s="69">
        <f t="shared" si="1"/>
        <v>0</v>
      </c>
      <c r="Q10" s="48">
        <v>40</v>
      </c>
      <c r="R10" s="48">
        <v>10</v>
      </c>
      <c r="S10" s="48"/>
      <c r="T10" s="48"/>
      <c r="U10" s="48"/>
      <c r="V10" s="48">
        <f>SUM(Q10:U10)</f>
        <v>50</v>
      </c>
    </row>
    <row r="11" spans="2:22" ht="12.75">
      <c r="B11" s="296"/>
      <c r="C11" s="475"/>
      <c r="D11" s="334"/>
      <c r="E11" s="334"/>
      <c r="F11" s="9" t="s">
        <v>19</v>
      </c>
      <c r="G11" s="334"/>
      <c r="H11" s="334"/>
      <c r="I11" s="334"/>
      <c r="J11" s="10">
        <f t="shared" si="0"/>
        <v>40</v>
      </c>
      <c r="K11" s="295"/>
      <c r="L11" s="295"/>
      <c r="N11" s="69">
        <v>0</v>
      </c>
      <c r="O11" s="69">
        <f t="shared" si="1"/>
        <v>0</v>
      </c>
      <c r="Q11" s="48">
        <v>40</v>
      </c>
      <c r="R11" s="48">
        <v>10</v>
      </c>
      <c r="S11" s="48">
        <v>-10</v>
      </c>
      <c r="T11" s="48"/>
      <c r="U11" s="48"/>
      <c r="V11" s="48">
        <f t="shared" si="2"/>
        <v>40</v>
      </c>
    </row>
    <row r="12" spans="2:22" ht="12.75">
      <c r="B12" s="296" t="s">
        <v>865</v>
      </c>
      <c r="C12" s="475" t="s">
        <v>940</v>
      </c>
      <c r="D12" s="297" t="s">
        <v>24</v>
      </c>
      <c r="E12" s="297" t="s">
        <v>16</v>
      </c>
      <c r="F12" s="9" t="s">
        <v>20</v>
      </c>
      <c r="G12" s="302"/>
      <c r="H12" s="302"/>
      <c r="I12" s="302">
        <v>4</v>
      </c>
      <c r="J12" s="10">
        <f t="shared" si="0"/>
        <v>50</v>
      </c>
      <c r="K12" s="295" t="s">
        <v>941</v>
      </c>
      <c r="L12" s="295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/>
      <c r="U12" s="48"/>
      <c r="V12" s="48">
        <f t="shared" si="2"/>
        <v>50</v>
      </c>
    </row>
    <row r="13" spans="2:22" ht="12.75">
      <c r="B13" s="296"/>
      <c r="C13" s="475"/>
      <c r="D13" s="297"/>
      <c r="E13" s="297"/>
      <c r="F13" s="9" t="s">
        <v>19</v>
      </c>
      <c r="G13" s="334"/>
      <c r="H13" s="334"/>
      <c r="I13" s="334"/>
      <c r="J13" s="10">
        <f>V13</f>
        <v>40</v>
      </c>
      <c r="K13" s="295"/>
      <c r="L13" s="295"/>
      <c r="N13" s="69">
        <v>0</v>
      </c>
      <c r="O13" s="69">
        <f t="shared" si="1"/>
        <v>0</v>
      </c>
      <c r="Q13" s="48">
        <v>40</v>
      </c>
      <c r="R13" s="48">
        <v>10</v>
      </c>
      <c r="S13" s="48">
        <v>-10</v>
      </c>
      <c r="T13" s="48"/>
      <c r="U13" s="48"/>
      <c r="V13" s="48">
        <f>SUM(Q13:U13)</f>
        <v>40</v>
      </c>
    </row>
    <row r="14" spans="2:22" ht="12.75">
      <c r="B14" s="296" t="s">
        <v>54</v>
      </c>
      <c r="C14" s="475"/>
      <c r="D14" s="297" t="s">
        <v>24</v>
      </c>
      <c r="E14" s="297" t="s">
        <v>16</v>
      </c>
      <c r="F14" s="9" t="s">
        <v>21</v>
      </c>
      <c r="G14" s="302"/>
      <c r="H14" s="302" t="s">
        <v>831</v>
      </c>
      <c r="I14" s="302">
        <v>2</v>
      </c>
      <c r="J14" s="10">
        <f>V14</f>
        <v>40</v>
      </c>
      <c r="K14" s="476" t="s">
        <v>867</v>
      </c>
      <c r="L14" s="476"/>
      <c r="N14" s="69">
        <v>0</v>
      </c>
      <c r="O14" s="69">
        <f t="shared" si="1"/>
        <v>0</v>
      </c>
      <c r="Q14" s="48">
        <v>40</v>
      </c>
      <c r="R14" s="48">
        <v>10</v>
      </c>
      <c r="S14" s="48">
        <v>20</v>
      </c>
      <c r="T14" s="48"/>
      <c r="U14" s="48">
        <v>-30</v>
      </c>
      <c r="V14" s="48">
        <f>SUM(Q14:U14)</f>
        <v>40</v>
      </c>
    </row>
    <row r="15" spans="2:22" ht="12.75">
      <c r="B15" s="296"/>
      <c r="C15" s="475"/>
      <c r="D15" s="297"/>
      <c r="E15" s="297"/>
      <c r="F15" s="9" t="s">
        <v>20</v>
      </c>
      <c r="G15" s="303"/>
      <c r="H15" s="303"/>
      <c r="I15" s="303"/>
      <c r="J15" s="10">
        <f>V15</f>
        <v>20</v>
      </c>
      <c r="K15" s="476"/>
      <c r="L15" s="476"/>
      <c r="N15" s="69">
        <v>0</v>
      </c>
      <c r="O15" s="69">
        <f t="shared" si="1"/>
        <v>0</v>
      </c>
      <c r="Q15" s="48">
        <v>40</v>
      </c>
      <c r="R15" s="48">
        <v>10</v>
      </c>
      <c r="S15" s="48"/>
      <c r="T15" s="48"/>
      <c r="U15" s="48">
        <v>-30</v>
      </c>
      <c r="V15" s="48">
        <f>SUM(Q15:U15)</f>
        <v>20</v>
      </c>
    </row>
    <row r="16" spans="2:22" ht="12.75">
      <c r="B16" s="296"/>
      <c r="C16" s="475"/>
      <c r="D16" s="297"/>
      <c r="E16" s="297"/>
      <c r="F16" s="9" t="s">
        <v>19</v>
      </c>
      <c r="G16" s="334"/>
      <c r="H16" s="334"/>
      <c r="I16" s="334"/>
      <c r="J16" s="10">
        <f>V16</f>
        <v>10</v>
      </c>
      <c r="K16" s="476"/>
      <c r="L16" s="476"/>
      <c r="N16" s="69">
        <v>0</v>
      </c>
      <c r="O16" s="69">
        <f t="shared" si="1"/>
        <v>0</v>
      </c>
      <c r="Q16" s="48">
        <v>40</v>
      </c>
      <c r="R16" s="48">
        <v>10</v>
      </c>
      <c r="S16" s="48">
        <v>-10</v>
      </c>
      <c r="T16" s="48"/>
      <c r="U16" s="48">
        <v>-30</v>
      </c>
      <c r="V16" s="48">
        <f>SUM(Q16:U16)</f>
        <v>10</v>
      </c>
    </row>
    <row r="17" spans="2:22" ht="12.75">
      <c r="B17" s="15" t="s">
        <v>281</v>
      </c>
      <c r="C17" s="107"/>
      <c r="D17" s="16"/>
      <c r="E17" s="16"/>
      <c r="F17" s="16"/>
      <c r="G17" s="16"/>
      <c r="H17" s="16"/>
      <c r="I17" s="17"/>
      <c r="J17" s="52"/>
      <c r="K17" s="52"/>
      <c r="L17" s="240"/>
      <c r="Q17" s="63"/>
      <c r="R17" s="64"/>
      <c r="S17" s="64"/>
      <c r="T17" s="64"/>
      <c r="U17" s="64"/>
      <c r="V17" s="65"/>
    </row>
    <row r="18" spans="2:22" ht="12" customHeight="1">
      <c r="B18" s="287" t="s">
        <v>124</v>
      </c>
      <c r="C18" s="288"/>
      <c r="D18" s="385" t="s">
        <v>50</v>
      </c>
      <c r="E18" s="302" t="s">
        <v>56</v>
      </c>
      <c r="F18" s="9" t="s">
        <v>20</v>
      </c>
      <c r="G18" s="302" t="s">
        <v>57</v>
      </c>
      <c r="H18" s="302"/>
      <c r="I18" s="302">
        <v>4</v>
      </c>
      <c r="J18" s="10">
        <f>V18</f>
        <v>40</v>
      </c>
      <c r="K18" s="289" t="s">
        <v>99</v>
      </c>
      <c r="L18" s="290"/>
      <c r="N18" s="69">
        <v>0</v>
      </c>
      <c r="O18" s="69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>SUM(Q18:U18)</f>
        <v>40</v>
      </c>
    </row>
    <row r="19" spans="2:22" ht="12.75">
      <c r="B19" s="332"/>
      <c r="C19" s="333"/>
      <c r="D19" s="334"/>
      <c r="E19" s="334"/>
      <c r="F19" s="9" t="s">
        <v>19</v>
      </c>
      <c r="G19" s="334"/>
      <c r="H19" s="334"/>
      <c r="I19" s="334"/>
      <c r="J19" s="10">
        <f>V19</f>
        <v>30</v>
      </c>
      <c r="K19" s="344"/>
      <c r="L19" s="345"/>
      <c r="N19" s="69">
        <v>0</v>
      </c>
      <c r="O19" s="69">
        <f t="shared" si="1"/>
        <v>0</v>
      </c>
      <c r="Q19" s="48">
        <v>20</v>
      </c>
      <c r="R19" s="48"/>
      <c r="S19" s="48">
        <v>-10</v>
      </c>
      <c r="T19" s="48">
        <v>20</v>
      </c>
      <c r="U19" s="48"/>
      <c r="V19" s="48">
        <f>SUM(Q19:U19)</f>
        <v>30</v>
      </c>
    </row>
    <row r="20" spans="2:22" ht="12.75">
      <c r="B20" s="57" t="s">
        <v>63</v>
      </c>
      <c r="C20" s="9" t="s">
        <v>929</v>
      </c>
      <c r="D20" s="9" t="s">
        <v>133</v>
      </c>
      <c r="E20" s="7"/>
      <c r="F20" s="7"/>
      <c r="G20" s="7"/>
      <c r="H20" s="7"/>
      <c r="I20" s="10">
        <v>1</v>
      </c>
      <c r="J20" s="54">
        <f>V20</f>
        <v>10</v>
      </c>
      <c r="K20" s="479" t="s">
        <v>253</v>
      </c>
      <c r="L20" s="294"/>
      <c r="N20" s="69">
        <v>0</v>
      </c>
      <c r="O20" s="69">
        <f t="shared" si="1"/>
        <v>0</v>
      </c>
      <c r="Q20" s="48">
        <v>10</v>
      </c>
      <c r="R20" s="48"/>
      <c r="S20" s="48"/>
      <c r="T20" s="48"/>
      <c r="U20" s="48"/>
      <c r="V20" s="48">
        <f>SUM(Q20:U20)</f>
        <v>10</v>
      </c>
    </row>
    <row r="21" spans="2:22" ht="12.75">
      <c r="B21" s="116" t="s">
        <v>79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242"/>
      <c r="Q21" s="46"/>
      <c r="R21" s="46"/>
      <c r="S21" s="46"/>
      <c r="T21" s="46"/>
      <c r="U21" s="46"/>
      <c r="V21" s="46"/>
    </row>
    <row r="22" spans="2:22" ht="12.75">
      <c r="B22" s="21" t="s">
        <v>942</v>
      </c>
      <c r="C22" s="22"/>
      <c r="D22" s="22"/>
      <c r="E22" s="22"/>
      <c r="F22" s="22"/>
      <c r="G22" s="22"/>
      <c r="H22" s="22"/>
      <c r="I22" s="22"/>
      <c r="J22" s="22"/>
      <c r="K22" s="22"/>
      <c r="L22" s="23"/>
      <c r="N22" s="237">
        <f>SUM(N5:N21)</f>
        <v>0</v>
      </c>
      <c r="O22" s="237">
        <f>SUM(O5:O21)</f>
        <v>0</v>
      </c>
      <c r="Q22" s="46"/>
      <c r="R22" s="46"/>
      <c r="S22" s="46"/>
      <c r="T22" s="46"/>
      <c r="U22" s="46"/>
      <c r="V22" s="46"/>
    </row>
    <row r="23" spans="2:22" ht="12.75">
      <c r="B23" s="21" t="s">
        <v>943</v>
      </c>
      <c r="C23" s="22"/>
      <c r="D23" s="22"/>
      <c r="E23" s="22"/>
      <c r="F23" s="22"/>
      <c r="G23" s="22"/>
      <c r="H23" s="22"/>
      <c r="I23" s="22"/>
      <c r="J23" s="22"/>
      <c r="K23" s="22"/>
      <c r="L23" s="23"/>
      <c r="Q23" s="46"/>
      <c r="R23" s="46"/>
      <c r="S23" s="46"/>
      <c r="T23" s="46"/>
      <c r="U23" s="46"/>
      <c r="V23" s="46"/>
    </row>
    <row r="24" spans="2:22" ht="12.75">
      <c r="B24" s="21" t="s">
        <v>944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Q24" s="46"/>
      <c r="R24" s="46"/>
      <c r="S24" s="46"/>
      <c r="T24" s="46"/>
      <c r="U24" s="46"/>
      <c r="V24" s="46"/>
    </row>
    <row r="25" spans="2:22" ht="12.75">
      <c r="B25" s="24" t="s">
        <v>945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  <c r="Q25" s="46"/>
      <c r="R25" s="46"/>
      <c r="S25" s="46"/>
      <c r="T25" s="46"/>
      <c r="U25" s="46"/>
      <c r="V25" s="46"/>
    </row>
    <row r="26" ht="10.5" customHeight="1"/>
    <row r="27" ht="12.75">
      <c r="B27" s="220" t="s">
        <v>946</v>
      </c>
    </row>
    <row r="28" ht="12.75">
      <c r="B28" s="221" t="s">
        <v>947</v>
      </c>
    </row>
    <row r="29" spans="2:22" ht="12" customHeight="1">
      <c r="B29" s="141" t="s">
        <v>948</v>
      </c>
      <c r="Q29" s="46"/>
      <c r="R29" s="46"/>
      <c r="S29" s="46"/>
      <c r="T29" s="46"/>
      <c r="U29" s="46"/>
      <c r="V29" s="46"/>
    </row>
    <row r="30" spans="2:22" ht="12.75">
      <c r="B30" s="141" t="s">
        <v>949</v>
      </c>
      <c r="Q30" s="46"/>
      <c r="R30" s="46"/>
      <c r="S30" s="46"/>
      <c r="T30" s="46"/>
      <c r="U30" s="46"/>
      <c r="V30" s="46"/>
    </row>
    <row r="31" spans="17:22" ht="12.75">
      <c r="Q31" s="46"/>
      <c r="R31" s="46"/>
      <c r="S31" s="46"/>
      <c r="T31" s="46"/>
      <c r="U31" s="46"/>
      <c r="V31" s="46"/>
    </row>
    <row r="32" spans="17:22" ht="12.75">
      <c r="Q32" s="46"/>
      <c r="R32" s="46"/>
      <c r="S32" s="46"/>
      <c r="T32" s="46"/>
      <c r="U32" s="46"/>
      <c r="V32" s="46"/>
    </row>
    <row r="33" spans="17:22" ht="12" customHeight="1">
      <c r="Q33" s="46"/>
      <c r="R33" s="46"/>
      <c r="S33" s="46"/>
      <c r="T33" s="46"/>
      <c r="U33" s="46"/>
      <c r="V33" s="46"/>
    </row>
    <row r="34" spans="17:22" ht="12.75">
      <c r="Q34" s="46"/>
      <c r="R34" s="46"/>
      <c r="S34" s="46"/>
      <c r="T34" s="46"/>
      <c r="U34" s="46"/>
      <c r="V34" s="46"/>
    </row>
    <row r="35" spans="17:22" ht="12.75">
      <c r="Q35" s="46"/>
      <c r="R35" s="46"/>
      <c r="S35" s="46"/>
      <c r="T35" s="46"/>
      <c r="U35" s="46"/>
      <c r="V35" s="46"/>
    </row>
    <row r="36" spans="17:22" ht="12" customHeight="1">
      <c r="Q36" s="46"/>
      <c r="R36" s="46"/>
      <c r="S36" s="46"/>
      <c r="T36" s="46"/>
      <c r="U36" s="46"/>
      <c r="V36" s="46"/>
    </row>
    <row r="37" spans="17:22" ht="12.75">
      <c r="Q37" s="46"/>
      <c r="R37" s="46"/>
      <c r="S37" s="46"/>
      <c r="T37" s="46"/>
      <c r="U37" s="46"/>
      <c r="V37" s="46"/>
    </row>
    <row r="38" spans="17:22" ht="12.75">
      <c r="Q38" s="46"/>
      <c r="R38" s="46"/>
      <c r="S38" s="46"/>
      <c r="T38" s="46"/>
      <c r="U38" s="46"/>
      <c r="V38" s="46"/>
    </row>
    <row r="39" spans="17:22" ht="12.75">
      <c r="Q39" s="46"/>
      <c r="R39" s="46"/>
      <c r="S39" s="46"/>
      <c r="T39" s="46"/>
      <c r="U39" s="46"/>
      <c r="V39" s="46"/>
    </row>
    <row r="40" spans="17:22" ht="12.75">
      <c r="Q40" s="46"/>
      <c r="R40" s="46"/>
      <c r="S40" s="46"/>
      <c r="T40" s="46"/>
      <c r="U40" s="46"/>
      <c r="V40" s="46"/>
    </row>
    <row r="41" spans="17:22" ht="12.75">
      <c r="Q41" s="46"/>
      <c r="R41" s="46"/>
      <c r="S41" s="46"/>
      <c r="T41" s="46"/>
      <c r="U41" s="46"/>
      <c r="V41" s="46"/>
    </row>
    <row r="42" spans="17:22" ht="12.75">
      <c r="Q42" s="46"/>
      <c r="R42" s="46"/>
      <c r="S42" s="46"/>
      <c r="T42" s="46"/>
      <c r="U42" s="46"/>
      <c r="V42" s="46"/>
    </row>
    <row r="43" spans="17:22" ht="12.75">
      <c r="Q43" s="46"/>
      <c r="R43" s="46"/>
      <c r="S43" s="46"/>
      <c r="T43" s="46"/>
      <c r="U43" s="46"/>
      <c r="V43" s="46"/>
    </row>
    <row r="44" spans="17:22" ht="12.75">
      <c r="Q44" s="46"/>
      <c r="R44" s="46"/>
      <c r="S44" s="46"/>
      <c r="T44" s="46"/>
      <c r="U44" s="46"/>
      <c r="V44" s="46"/>
    </row>
    <row r="45" spans="17:22" ht="12.75">
      <c r="Q45" s="46"/>
      <c r="R45" s="46"/>
      <c r="S45" s="46"/>
      <c r="T45" s="46"/>
      <c r="U45" s="46"/>
      <c r="V45" s="46"/>
    </row>
    <row r="46" spans="17:22" ht="12.75">
      <c r="Q46" s="46"/>
      <c r="R46" s="46"/>
      <c r="S46" s="46"/>
      <c r="T46" s="46"/>
      <c r="U46" s="46"/>
      <c r="V46" s="46"/>
    </row>
    <row r="47" spans="17:22" ht="12.75">
      <c r="Q47" s="46"/>
      <c r="R47" s="46"/>
      <c r="S47" s="46"/>
      <c r="T47" s="46"/>
      <c r="U47" s="46"/>
      <c r="V47" s="46"/>
    </row>
    <row r="48" spans="17:22" ht="12.75">
      <c r="Q48" s="46"/>
      <c r="R48" s="46"/>
      <c r="S48" s="46"/>
      <c r="T48" s="46"/>
      <c r="U48" s="46"/>
      <c r="V48" s="46"/>
    </row>
  </sheetData>
  <sheetProtection/>
  <mergeCells count="57">
    <mergeCell ref="U3:U4"/>
    <mergeCell ref="V3:V4"/>
    <mergeCell ref="B5:C5"/>
    <mergeCell ref="K5:L5"/>
    <mergeCell ref="B2:L2"/>
    <mergeCell ref="Q2:V2"/>
    <mergeCell ref="B3:C4"/>
    <mergeCell ref="D3:F3"/>
    <mergeCell ref="G3:H3"/>
    <mergeCell ref="I3:I4"/>
    <mergeCell ref="G7:G8"/>
    <mergeCell ref="H7:H8"/>
    <mergeCell ref="I7:I8"/>
    <mergeCell ref="R3:R4"/>
    <mergeCell ref="S3:S4"/>
    <mergeCell ref="T3:T4"/>
    <mergeCell ref="J3:J4"/>
    <mergeCell ref="K3:L4"/>
    <mergeCell ref="N3:N4"/>
    <mergeCell ref="Q3:Q4"/>
    <mergeCell ref="K7:L8"/>
    <mergeCell ref="B10:B11"/>
    <mergeCell ref="D10:D11"/>
    <mergeCell ref="E10:E11"/>
    <mergeCell ref="G10:G11"/>
    <mergeCell ref="H10:H11"/>
    <mergeCell ref="I10:I11"/>
    <mergeCell ref="B7:C8"/>
    <mergeCell ref="D7:D8"/>
    <mergeCell ref="F7:F8"/>
    <mergeCell ref="E12:E13"/>
    <mergeCell ref="G12:G13"/>
    <mergeCell ref="H12:H13"/>
    <mergeCell ref="C9:C11"/>
    <mergeCell ref="K9:L9"/>
    <mergeCell ref="K10:L11"/>
    <mergeCell ref="K12:L13"/>
    <mergeCell ref="O3:O4"/>
    <mergeCell ref="K18:L19"/>
    <mergeCell ref="K20:L20"/>
    <mergeCell ref="B18:C19"/>
    <mergeCell ref="D18:D19"/>
    <mergeCell ref="E18:E19"/>
    <mergeCell ref="G18:G19"/>
    <mergeCell ref="B14:B16"/>
    <mergeCell ref="D14:D16"/>
    <mergeCell ref="E14:E16"/>
    <mergeCell ref="H18:H19"/>
    <mergeCell ref="I18:I19"/>
    <mergeCell ref="I12:I13"/>
    <mergeCell ref="K14:L16"/>
    <mergeCell ref="B12:B13"/>
    <mergeCell ref="C12:C16"/>
    <mergeCell ref="G14:G16"/>
    <mergeCell ref="H14:H16"/>
    <mergeCell ref="I14:I16"/>
    <mergeCell ref="D12:D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5.0039062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1.140625" style="0" customWidth="1"/>
    <col min="11" max="11" width="6.00390625" style="0" customWidth="1"/>
    <col min="12" max="12" width="7.57421875" style="0" customWidth="1"/>
    <col min="13" max="13" width="1.57421875" style="0" customWidth="1"/>
    <col min="16" max="16" width="3.8515625" style="0" customWidth="1"/>
    <col min="17" max="18" width="8.28125" style="0" customWidth="1"/>
    <col min="21" max="21" width="8.28125" style="0" customWidth="1"/>
    <col min="22" max="22" width="8.00390625" style="0" customWidth="1"/>
  </cols>
  <sheetData>
    <row r="1" ht="6.75" customHeight="1"/>
    <row r="2" spans="2:22" ht="15.75">
      <c r="B2" s="284" t="s">
        <v>809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60" t="s">
        <v>135</v>
      </c>
      <c r="C5" s="60"/>
      <c r="D5" s="59" t="s">
        <v>136</v>
      </c>
      <c r="E5" s="59"/>
      <c r="F5" s="59"/>
      <c r="G5" s="59"/>
      <c r="H5" s="59" t="s">
        <v>841</v>
      </c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25.5">
      <c r="B7" s="33" t="s">
        <v>350</v>
      </c>
      <c r="C7" s="12" t="s">
        <v>568</v>
      </c>
      <c r="D7" s="9" t="s">
        <v>36</v>
      </c>
      <c r="E7" s="9"/>
      <c r="F7" s="9" t="s">
        <v>21</v>
      </c>
      <c r="G7" s="9"/>
      <c r="H7" s="14"/>
      <c r="I7" s="10">
        <v>4</v>
      </c>
      <c r="J7" s="54">
        <f>V7</f>
        <v>60</v>
      </c>
      <c r="K7" s="76" t="s">
        <v>99</v>
      </c>
      <c r="L7" s="365" t="s">
        <v>163</v>
      </c>
      <c r="N7" s="69">
        <v>0</v>
      </c>
      <c r="O7" s="69">
        <f aca="true" t="shared" si="0" ref="O7:O20">N7*J7</f>
        <v>0</v>
      </c>
      <c r="Q7" s="48">
        <v>40</v>
      </c>
      <c r="R7" s="48"/>
      <c r="S7" s="48">
        <v>20</v>
      </c>
      <c r="T7" s="48"/>
      <c r="U7" s="48"/>
      <c r="V7" s="48">
        <f>SUM(Q7:U7)</f>
        <v>60</v>
      </c>
    </row>
    <row r="8" spans="2:22" ht="15" customHeight="1">
      <c r="B8" s="339" t="s">
        <v>31</v>
      </c>
      <c r="C8" s="337" t="s">
        <v>380</v>
      </c>
      <c r="D8" s="302" t="s">
        <v>145</v>
      </c>
      <c r="E8" s="1" t="s">
        <v>17</v>
      </c>
      <c r="F8" s="6" t="s">
        <v>21</v>
      </c>
      <c r="G8" s="302"/>
      <c r="H8" s="302"/>
      <c r="I8" s="10">
        <v>4</v>
      </c>
      <c r="J8" s="54">
        <f>V8</f>
        <v>80</v>
      </c>
      <c r="K8" s="11" t="s">
        <v>48</v>
      </c>
      <c r="L8" s="366"/>
      <c r="N8" s="69">
        <v>0</v>
      </c>
      <c r="O8" s="69">
        <f t="shared" si="0"/>
        <v>0</v>
      </c>
      <c r="Q8" s="48">
        <v>40</v>
      </c>
      <c r="R8" s="48">
        <v>20</v>
      </c>
      <c r="S8" s="48">
        <v>20</v>
      </c>
      <c r="T8" s="48"/>
      <c r="U8" s="48"/>
      <c r="V8" s="48">
        <f>SUM(Q8:U8)</f>
        <v>80</v>
      </c>
    </row>
    <row r="9" spans="2:22" ht="12.75">
      <c r="B9" s="340"/>
      <c r="C9" s="338"/>
      <c r="D9" s="334"/>
      <c r="E9" s="1" t="s">
        <v>16</v>
      </c>
      <c r="F9" s="6" t="s">
        <v>21</v>
      </c>
      <c r="G9" s="334"/>
      <c r="H9" s="334"/>
      <c r="I9" s="10">
        <v>4</v>
      </c>
      <c r="J9" s="54">
        <f>V9</f>
        <v>70</v>
      </c>
      <c r="K9" s="11" t="s">
        <v>163</v>
      </c>
      <c r="L9" s="367"/>
      <c r="N9" s="69">
        <v>0</v>
      </c>
      <c r="O9" s="69">
        <f t="shared" si="0"/>
        <v>0</v>
      </c>
      <c r="Q9" s="48">
        <v>40</v>
      </c>
      <c r="R9" s="48">
        <v>10</v>
      </c>
      <c r="S9" s="48">
        <v>20</v>
      </c>
      <c r="T9" s="48"/>
      <c r="U9" s="48"/>
      <c r="V9" s="48">
        <f>SUM(Q9:U9)</f>
        <v>70</v>
      </c>
    </row>
    <row r="10" spans="2:22" ht="12.75">
      <c r="B10" s="498" t="s">
        <v>164</v>
      </c>
      <c r="C10" s="499"/>
      <c r="D10" s="101" t="s">
        <v>25</v>
      </c>
      <c r="E10" s="101" t="s">
        <v>16</v>
      </c>
      <c r="F10" s="58" t="s">
        <v>20</v>
      </c>
      <c r="G10" s="78"/>
      <c r="H10" s="101"/>
      <c r="I10" s="44">
        <v>4</v>
      </c>
      <c r="J10" s="54">
        <f>V10</f>
        <v>40</v>
      </c>
      <c r="K10" s="298" t="s">
        <v>165</v>
      </c>
      <c r="L10" s="299"/>
      <c r="N10" s="69">
        <v>0</v>
      </c>
      <c r="O10" s="69">
        <f t="shared" si="0"/>
        <v>0</v>
      </c>
      <c r="Q10" s="48">
        <v>30</v>
      </c>
      <c r="R10" s="48">
        <v>10</v>
      </c>
      <c r="S10" s="48"/>
      <c r="T10" s="48"/>
      <c r="U10" s="48"/>
      <c r="V10" s="48">
        <f>SUM(Q10:U10)</f>
        <v>40</v>
      </c>
    </row>
    <row r="11" spans="2:22" ht="12.75">
      <c r="B11" s="379" t="s">
        <v>122</v>
      </c>
      <c r="C11" s="380"/>
      <c r="D11" s="9" t="s">
        <v>50</v>
      </c>
      <c r="E11" s="9" t="s">
        <v>56</v>
      </c>
      <c r="F11" s="9" t="s">
        <v>20</v>
      </c>
      <c r="G11" s="53" t="s">
        <v>57</v>
      </c>
      <c r="H11" s="14"/>
      <c r="I11" s="10">
        <v>4</v>
      </c>
      <c r="J11" s="54">
        <f>V11</f>
        <v>50</v>
      </c>
      <c r="K11" s="310" t="s">
        <v>123</v>
      </c>
      <c r="L11" s="311"/>
      <c r="N11" s="69">
        <v>0</v>
      </c>
      <c r="O11" s="69">
        <f t="shared" si="0"/>
        <v>0</v>
      </c>
      <c r="Q11" s="48">
        <v>20</v>
      </c>
      <c r="R11" s="48">
        <v>10</v>
      </c>
      <c r="S11" s="48"/>
      <c r="T11" s="48">
        <v>20</v>
      </c>
      <c r="U11" s="48"/>
      <c r="V11" s="48">
        <f>SUM(Q11:U11)</f>
        <v>50</v>
      </c>
    </row>
    <row r="12" spans="2:22" ht="12.75">
      <c r="B12" s="15" t="s">
        <v>64</v>
      </c>
      <c r="C12" s="107"/>
      <c r="D12" s="16"/>
      <c r="E12" s="16"/>
      <c r="F12" s="16"/>
      <c r="G12" s="16"/>
      <c r="H12" s="16"/>
      <c r="I12" s="17"/>
      <c r="J12" s="17"/>
      <c r="K12" s="17"/>
      <c r="L12" s="18"/>
      <c r="N12" s="69">
        <v>0</v>
      </c>
      <c r="O12" s="69">
        <f t="shared" si="0"/>
        <v>0</v>
      </c>
      <c r="Q12" s="49"/>
      <c r="R12" s="50"/>
      <c r="S12" s="50"/>
      <c r="T12" s="50"/>
      <c r="U12" s="50"/>
      <c r="V12" s="51"/>
    </row>
    <row r="13" spans="2:22" ht="12.75">
      <c r="B13" s="330" t="s">
        <v>166</v>
      </c>
      <c r="C13" s="331"/>
      <c r="D13" s="80" t="s">
        <v>25</v>
      </c>
      <c r="E13" s="9" t="s">
        <v>17</v>
      </c>
      <c r="F13" s="6" t="s">
        <v>22</v>
      </c>
      <c r="G13" s="14"/>
      <c r="H13" s="14"/>
      <c r="I13" s="10">
        <v>4</v>
      </c>
      <c r="J13" s="54">
        <f aca="true" t="shared" si="1" ref="J13:J20">V13</f>
        <v>80</v>
      </c>
      <c r="K13" s="310" t="s">
        <v>48</v>
      </c>
      <c r="L13" s="311"/>
      <c r="N13" s="69">
        <v>0</v>
      </c>
      <c r="O13" s="69">
        <f t="shared" si="0"/>
        <v>0</v>
      </c>
      <c r="Q13" s="48">
        <v>30</v>
      </c>
      <c r="R13" s="48">
        <v>20</v>
      </c>
      <c r="S13" s="48">
        <v>30</v>
      </c>
      <c r="T13" s="48"/>
      <c r="U13" s="48"/>
      <c r="V13" s="48">
        <f aca="true" t="shared" si="2" ref="V13:V20">SUM(Q13:U13)</f>
        <v>80</v>
      </c>
    </row>
    <row r="14" spans="2:22" ht="27" customHeight="1">
      <c r="B14" s="330" t="s">
        <v>167</v>
      </c>
      <c r="C14" s="331"/>
      <c r="D14" s="80" t="s">
        <v>25</v>
      </c>
      <c r="E14" s="9" t="s">
        <v>16</v>
      </c>
      <c r="F14" s="9" t="s">
        <v>21</v>
      </c>
      <c r="G14" s="14"/>
      <c r="H14" s="53"/>
      <c r="I14" s="10">
        <v>4</v>
      </c>
      <c r="J14" s="54">
        <f t="shared" si="1"/>
        <v>60</v>
      </c>
      <c r="K14" s="310" t="s">
        <v>99</v>
      </c>
      <c r="L14" s="311"/>
      <c r="N14" s="69">
        <v>0</v>
      </c>
      <c r="O14" s="69">
        <f t="shared" si="0"/>
        <v>0</v>
      </c>
      <c r="Q14" s="48">
        <v>30</v>
      </c>
      <c r="R14" s="48">
        <v>10</v>
      </c>
      <c r="S14" s="48">
        <v>20</v>
      </c>
      <c r="T14" s="48"/>
      <c r="U14" s="48"/>
      <c r="V14" s="48">
        <f t="shared" si="2"/>
        <v>60</v>
      </c>
    </row>
    <row r="15" spans="2:22" ht="12.75">
      <c r="B15" s="463" t="s">
        <v>143</v>
      </c>
      <c r="C15" s="464"/>
      <c r="D15" s="1" t="s">
        <v>50</v>
      </c>
      <c r="E15" s="1" t="s">
        <v>56</v>
      </c>
      <c r="F15" s="9" t="s">
        <v>20</v>
      </c>
      <c r="G15" s="1" t="s">
        <v>70</v>
      </c>
      <c r="H15" s="1"/>
      <c r="I15" s="4">
        <v>4</v>
      </c>
      <c r="J15" s="10">
        <f t="shared" si="1"/>
        <v>40</v>
      </c>
      <c r="K15" s="430" t="s">
        <v>67</v>
      </c>
      <c r="L15" s="299"/>
      <c r="N15" s="69">
        <v>0</v>
      </c>
      <c r="O15" s="69">
        <f t="shared" si="0"/>
        <v>0</v>
      </c>
      <c r="Q15" s="48">
        <v>20</v>
      </c>
      <c r="R15" s="48"/>
      <c r="S15" s="48"/>
      <c r="T15" s="48">
        <v>20</v>
      </c>
      <c r="U15" s="48"/>
      <c r="V15" s="48">
        <f t="shared" si="2"/>
        <v>40</v>
      </c>
    </row>
    <row r="16" spans="2:22" ht="12.75">
      <c r="B16" s="463" t="s">
        <v>144</v>
      </c>
      <c r="C16" s="464"/>
      <c r="D16" s="1" t="s">
        <v>50</v>
      </c>
      <c r="E16" s="1" t="s">
        <v>56</v>
      </c>
      <c r="F16" s="9" t="s">
        <v>20</v>
      </c>
      <c r="G16" s="1" t="s">
        <v>72</v>
      </c>
      <c r="H16" s="1"/>
      <c r="I16" s="4">
        <v>4</v>
      </c>
      <c r="J16" s="10">
        <f t="shared" si="1"/>
        <v>40</v>
      </c>
      <c r="K16" s="300"/>
      <c r="L16" s="301"/>
      <c r="N16" s="69">
        <v>0</v>
      </c>
      <c r="O16" s="69">
        <f t="shared" si="0"/>
        <v>0</v>
      </c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12.75">
      <c r="B17" s="379" t="s">
        <v>168</v>
      </c>
      <c r="C17" s="380"/>
      <c r="D17" s="9" t="s">
        <v>26</v>
      </c>
      <c r="E17" s="9" t="s">
        <v>56</v>
      </c>
      <c r="F17" s="80" t="s">
        <v>19</v>
      </c>
      <c r="G17" s="14"/>
      <c r="H17" s="14"/>
      <c r="I17" s="10">
        <v>4</v>
      </c>
      <c r="J17" s="54">
        <f t="shared" si="1"/>
        <v>10</v>
      </c>
      <c r="K17" s="310" t="s">
        <v>67</v>
      </c>
      <c r="L17" s="311"/>
      <c r="N17" s="69">
        <v>0</v>
      </c>
      <c r="O17" s="69">
        <f t="shared" si="0"/>
        <v>0</v>
      </c>
      <c r="Q17" s="48">
        <v>20</v>
      </c>
      <c r="R17" s="48"/>
      <c r="S17" s="48">
        <v>-10</v>
      </c>
      <c r="T17" s="48"/>
      <c r="U17" s="48"/>
      <c r="V17" s="48">
        <f t="shared" si="2"/>
        <v>10</v>
      </c>
    </row>
    <row r="18" spans="2:22" ht="12.75">
      <c r="B18" s="330" t="s">
        <v>169</v>
      </c>
      <c r="C18" s="331"/>
      <c r="D18" s="9" t="s">
        <v>133</v>
      </c>
      <c r="E18" s="7"/>
      <c r="F18" s="7"/>
      <c r="G18" s="7"/>
      <c r="H18" s="7"/>
      <c r="I18" s="10">
        <v>1</v>
      </c>
      <c r="J18" s="54">
        <f t="shared" si="1"/>
        <v>10</v>
      </c>
      <c r="K18" s="494" t="s">
        <v>67</v>
      </c>
      <c r="L18" s="495"/>
      <c r="N18" s="69">
        <v>0</v>
      </c>
      <c r="O18" s="69">
        <f t="shared" si="0"/>
        <v>0</v>
      </c>
      <c r="Q18" s="48">
        <v>10</v>
      </c>
      <c r="R18" s="48"/>
      <c r="S18" s="48"/>
      <c r="T18" s="48"/>
      <c r="U18" s="48"/>
      <c r="V18" s="48">
        <f t="shared" si="2"/>
        <v>10</v>
      </c>
    </row>
    <row r="19" spans="2:22" ht="12.75">
      <c r="B19" s="330" t="s">
        <v>170</v>
      </c>
      <c r="C19" s="331"/>
      <c r="D19" s="9" t="s">
        <v>133</v>
      </c>
      <c r="E19" s="7"/>
      <c r="F19" s="7"/>
      <c r="G19" s="7"/>
      <c r="H19" s="7"/>
      <c r="I19" s="10">
        <v>1</v>
      </c>
      <c r="J19" s="54">
        <f t="shared" si="1"/>
        <v>10</v>
      </c>
      <c r="K19" s="496"/>
      <c r="L19" s="497"/>
      <c r="N19" s="69">
        <v>0</v>
      </c>
      <c r="O19" s="69">
        <f t="shared" si="0"/>
        <v>0</v>
      </c>
      <c r="Q19" s="48">
        <v>10</v>
      </c>
      <c r="R19" s="48"/>
      <c r="S19" s="48"/>
      <c r="T19" s="48"/>
      <c r="U19" s="48"/>
      <c r="V19" s="48">
        <f t="shared" si="2"/>
        <v>10</v>
      </c>
    </row>
    <row r="20" spans="2:22" ht="12.75">
      <c r="B20" s="291" t="s">
        <v>63</v>
      </c>
      <c r="C20" s="292"/>
      <c r="D20" s="9" t="s">
        <v>133</v>
      </c>
      <c r="E20" s="7"/>
      <c r="F20" s="7"/>
      <c r="G20" s="7"/>
      <c r="H20" s="7"/>
      <c r="I20" s="10">
        <v>1</v>
      </c>
      <c r="J20" s="54">
        <f t="shared" si="1"/>
        <v>10</v>
      </c>
      <c r="K20" s="400" t="s">
        <v>253</v>
      </c>
      <c r="L20" s="401"/>
      <c r="N20" s="69">
        <v>0</v>
      </c>
      <c r="O20" s="69">
        <f t="shared" si="0"/>
        <v>0</v>
      </c>
      <c r="Q20" s="48">
        <v>10</v>
      </c>
      <c r="R20" s="48"/>
      <c r="S20" s="48"/>
      <c r="T20" s="48"/>
      <c r="U20" s="48"/>
      <c r="V20" s="48">
        <f t="shared" si="2"/>
        <v>10</v>
      </c>
    </row>
    <row r="21" spans="2:22" ht="12.75">
      <c r="B21" s="116" t="s">
        <v>79</v>
      </c>
      <c r="C21" s="124"/>
      <c r="D21" s="117"/>
      <c r="E21" s="117"/>
      <c r="F21" s="117"/>
      <c r="G21" s="117"/>
      <c r="H21" s="117"/>
      <c r="I21" s="117"/>
      <c r="J21" s="117"/>
      <c r="K21" s="117"/>
      <c r="L21" s="113"/>
      <c r="N21" s="261"/>
      <c r="O21" s="261"/>
      <c r="Q21" s="49"/>
      <c r="R21" s="50"/>
      <c r="S21" s="50"/>
      <c r="T21" s="50"/>
      <c r="U21" s="50"/>
      <c r="V21" s="51"/>
    </row>
    <row r="22" spans="2:15" ht="12.75">
      <c r="B22" s="34" t="s">
        <v>171</v>
      </c>
      <c r="C22" s="141"/>
      <c r="D22" s="31"/>
      <c r="E22" s="31"/>
      <c r="F22" s="31"/>
      <c r="G22" s="31"/>
      <c r="H22" s="31"/>
      <c r="I22" s="31"/>
      <c r="J22" s="31"/>
      <c r="K22" s="31"/>
      <c r="L22" s="32"/>
      <c r="N22" s="237">
        <f>SUM(N5:N21)</f>
        <v>0</v>
      </c>
      <c r="O22" s="237">
        <f>SUM(O5:O21)</f>
        <v>0</v>
      </c>
    </row>
    <row r="23" spans="2:12" ht="12.75">
      <c r="B23" s="38" t="s">
        <v>83</v>
      </c>
      <c r="C23" s="123"/>
      <c r="D23" s="39"/>
      <c r="E23" s="39"/>
      <c r="F23" s="39"/>
      <c r="G23" s="39"/>
      <c r="H23" s="39"/>
      <c r="I23" s="39"/>
      <c r="J23" s="39"/>
      <c r="K23" s="39"/>
      <c r="L23" s="40"/>
    </row>
    <row r="24" ht="10.5" customHeight="1"/>
    <row r="25" ht="12.75">
      <c r="B25" t="s">
        <v>310</v>
      </c>
    </row>
    <row r="26" ht="12.75">
      <c r="B26" t="s">
        <v>311</v>
      </c>
    </row>
    <row r="27" ht="12.75">
      <c r="B27" s="132" t="s">
        <v>1000</v>
      </c>
    </row>
    <row r="28" ht="12.75">
      <c r="B28" t="s">
        <v>312</v>
      </c>
    </row>
    <row r="30" spans="2:12" ht="15.75">
      <c r="B30" s="284" t="s">
        <v>172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6"/>
    </row>
    <row r="31" spans="2:22" ht="12.75" customHeight="1">
      <c r="B31" s="315" t="s">
        <v>39</v>
      </c>
      <c r="C31" s="316"/>
      <c r="D31" s="319" t="s">
        <v>40</v>
      </c>
      <c r="E31" s="320"/>
      <c r="F31" s="321"/>
      <c r="G31" s="319" t="s">
        <v>44</v>
      </c>
      <c r="H31" s="321"/>
      <c r="I31" s="322" t="s">
        <v>46</v>
      </c>
      <c r="J31" s="322" t="s">
        <v>52</v>
      </c>
      <c r="K31" s="42"/>
      <c r="L31" s="322" t="s">
        <v>47</v>
      </c>
      <c r="Q31" s="306" t="s">
        <v>127</v>
      </c>
      <c r="R31" s="306" t="s">
        <v>42</v>
      </c>
      <c r="S31" s="306" t="s">
        <v>43</v>
      </c>
      <c r="T31" s="306" t="s">
        <v>128</v>
      </c>
      <c r="U31" s="306" t="s">
        <v>126</v>
      </c>
      <c r="V31" s="306" t="s">
        <v>129</v>
      </c>
    </row>
    <row r="32" spans="2:22" ht="12.75">
      <c r="B32" s="317"/>
      <c r="C32" s="318"/>
      <c r="D32" s="1" t="s">
        <v>41</v>
      </c>
      <c r="E32" s="1" t="s">
        <v>42</v>
      </c>
      <c r="F32" s="1" t="s">
        <v>43</v>
      </c>
      <c r="G32" s="1" t="s">
        <v>45</v>
      </c>
      <c r="H32" s="1" t="s">
        <v>126</v>
      </c>
      <c r="I32" s="323"/>
      <c r="J32" s="323"/>
      <c r="K32" s="43"/>
      <c r="L32" s="323"/>
      <c r="Q32" s="307"/>
      <c r="R32" s="307"/>
      <c r="S32" s="307"/>
      <c r="T32" s="307"/>
      <c r="U32" s="307"/>
      <c r="V32" s="307"/>
    </row>
    <row r="33" spans="2:22" ht="12.75">
      <c r="B33" s="308" t="s">
        <v>135</v>
      </c>
      <c r="C33" s="309"/>
      <c r="D33" s="59" t="s">
        <v>136</v>
      </c>
      <c r="E33" s="59"/>
      <c r="F33" s="59"/>
      <c r="G33" s="59"/>
      <c r="H33" s="59"/>
      <c r="I33" s="61">
        <v>1</v>
      </c>
      <c r="J33" s="10">
        <f>V33</f>
        <v>30</v>
      </c>
      <c r="K33" s="310">
        <v>1</v>
      </c>
      <c r="L33" s="311"/>
      <c r="N33" s="69">
        <v>0</v>
      </c>
      <c r="O33" s="69">
        <f>N33*J58</f>
        <v>0</v>
      </c>
      <c r="Q33" s="62">
        <v>30</v>
      </c>
      <c r="R33" s="47"/>
      <c r="S33" s="47"/>
      <c r="T33" s="47"/>
      <c r="U33" s="47"/>
      <c r="V33" s="48">
        <f>SUM(Q33:U33)</f>
        <v>30</v>
      </c>
    </row>
    <row r="34" spans="2:22" ht="12.75">
      <c r="B34" s="15"/>
      <c r="C34" s="107"/>
      <c r="D34" s="16"/>
      <c r="E34" s="16"/>
      <c r="F34" s="16"/>
      <c r="G34" s="16"/>
      <c r="H34" s="16"/>
      <c r="I34" s="17"/>
      <c r="J34" s="52"/>
      <c r="K34" s="52"/>
      <c r="L34" s="18"/>
      <c r="Q34" s="63"/>
      <c r="R34" s="64"/>
      <c r="S34" s="64"/>
      <c r="T34" s="64"/>
      <c r="U34" s="64"/>
      <c r="V34" s="65"/>
    </row>
    <row r="35" spans="2:22" ht="12.75">
      <c r="B35" s="460" t="s">
        <v>164</v>
      </c>
      <c r="C35" s="461"/>
      <c r="D35" s="53" t="s">
        <v>25</v>
      </c>
      <c r="E35" s="1" t="s">
        <v>16</v>
      </c>
      <c r="F35" s="53" t="s">
        <v>20</v>
      </c>
      <c r="G35" s="14"/>
      <c r="H35" s="53"/>
      <c r="I35" s="10">
        <v>4</v>
      </c>
      <c r="J35" s="54">
        <f>V35</f>
        <v>50</v>
      </c>
      <c r="K35" s="310" t="s">
        <v>60</v>
      </c>
      <c r="L35" s="311"/>
      <c r="N35" s="69">
        <v>0</v>
      </c>
      <c r="O35" s="69">
        <f>N35*J60</f>
        <v>0</v>
      </c>
      <c r="Q35" s="48">
        <v>30</v>
      </c>
      <c r="R35" s="48">
        <v>10</v>
      </c>
      <c r="S35" s="48"/>
      <c r="T35" s="48"/>
      <c r="U35" s="48">
        <v>10</v>
      </c>
      <c r="V35" s="48">
        <f>SUM(Q35:U35)</f>
        <v>50</v>
      </c>
    </row>
    <row r="36" spans="2:22" ht="12.75">
      <c r="B36" s="379" t="s">
        <v>122</v>
      </c>
      <c r="C36" s="380"/>
      <c r="D36" s="9" t="s">
        <v>50</v>
      </c>
      <c r="E36" s="9" t="s">
        <v>56</v>
      </c>
      <c r="F36" s="9" t="s">
        <v>20</v>
      </c>
      <c r="G36" s="53" t="s">
        <v>57</v>
      </c>
      <c r="H36" s="14"/>
      <c r="I36" s="10">
        <v>4</v>
      </c>
      <c r="J36" s="54">
        <f>V36</f>
        <v>50</v>
      </c>
      <c r="K36" s="310" t="s">
        <v>48</v>
      </c>
      <c r="L36" s="311"/>
      <c r="N36" s="69">
        <v>0</v>
      </c>
      <c r="O36" s="69">
        <f>N36*J61</f>
        <v>0</v>
      </c>
      <c r="Q36" s="48">
        <v>20</v>
      </c>
      <c r="R36" s="48">
        <v>10</v>
      </c>
      <c r="S36" s="48"/>
      <c r="T36" s="48">
        <v>20</v>
      </c>
      <c r="U36" s="48"/>
      <c r="V36" s="48">
        <f>SUM(Q36:U36)</f>
        <v>50</v>
      </c>
    </row>
    <row r="38" spans="14:15" ht="12.75">
      <c r="N38" s="237">
        <f>SUM(N22:N37)</f>
        <v>0</v>
      </c>
      <c r="O38" s="237">
        <f>SUM(O22:O37)</f>
        <v>0</v>
      </c>
    </row>
  </sheetData>
  <sheetProtection/>
  <mergeCells count="60">
    <mergeCell ref="B2:L2"/>
    <mergeCell ref="Q2:V2"/>
    <mergeCell ref="D3:F3"/>
    <mergeCell ref="G3:H3"/>
    <mergeCell ref="I3:I4"/>
    <mergeCell ref="J3:J4"/>
    <mergeCell ref="O3:O4"/>
    <mergeCell ref="T3:T4"/>
    <mergeCell ref="S3:S4"/>
    <mergeCell ref="V3:V4"/>
    <mergeCell ref="K3:L4"/>
    <mergeCell ref="K15:L16"/>
    <mergeCell ref="K14:L14"/>
    <mergeCell ref="U3:U4"/>
    <mergeCell ref="K10:L10"/>
    <mergeCell ref="N3:N4"/>
    <mergeCell ref="G8:G9"/>
    <mergeCell ref="B3:C4"/>
    <mergeCell ref="Q3:Q4"/>
    <mergeCell ref="R3:R4"/>
    <mergeCell ref="L7:L9"/>
    <mergeCell ref="K5:L5"/>
    <mergeCell ref="B18:C18"/>
    <mergeCell ref="H8:H9"/>
    <mergeCell ref="D8:D9"/>
    <mergeCell ref="B16:C16"/>
    <mergeCell ref="B17:C17"/>
    <mergeCell ref="B13:C13"/>
    <mergeCell ref="C8:C9"/>
    <mergeCell ref="B10:C10"/>
    <mergeCell ref="B11:C11"/>
    <mergeCell ref="B8:B9"/>
    <mergeCell ref="Q31:Q32"/>
    <mergeCell ref="V31:V32"/>
    <mergeCell ref="K17:L17"/>
    <mergeCell ref="K18:L19"/>
    <mergeCell ref="K20:L20"/>
    <mergeCell ref="R31:R32"/>
    <mergeCell ref="T31:T32"/>
    <mergeCell ref="S31:S32"/>
    <mergeCell ref="U31:U32"/>
    <mergeCell ref="K36:L36"/>
    <mergeCell ref="K33:L33"/>
    <mergeCell ref="B30:L30"/>
    <mergeCell ref="G31:H31"/>
    <mergeCell ref="I31:I32"/>
    <mergeCell ref="J31:J32"/>
    <mergeCell ref="D31:F31"/>
    <mergeCell ref="K35:L35"/>
    <mergeCell ref="L31:L32"/>
    <mergeCell ref="K11:L11"/>
    <mergeCell ref="K13:L13"/>
    <mergeCell ref="B14:C14"/>
    <mergeCell ref="B15:C15"/>
    <mergeCell ref="B36:C36"/>
    <mergeCell ref="B19:C19"/>
    <mergeCell ref="B20:C20"/>
    <mergeCell ref="B31:C32"/>
    <mergeCell ref="B33:C33"/>
    <mergeCell ref="B35:C3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0.7109375" style="0" customWidth="1"/>
    <col min="9" max="9" width="8.8515625" style="0" customWidth="1"/>
    <col min="11" max="11" width="7.57421875" style="0" customWidth="1"/>
    <col min="13" max="13" width="2.00390625" style="0" customWidth="1"/>
    <col min="16" max="16" width="3.8515625" style="0" customWidth="1"/>
    <col min="17" max="18" width="7.57421875" style="0" customWidth="1"/>
    <col min="20" max="20" width="8.7109375" style="0" customWidth="1"/>
    <col min="21" max="21" width="7.8515625" style="0" customWidth="1"/>
    <col min="22" max="22" width="7.57421875" style="0" customWidth="1"/>
  </cols>
  <sheetData>
    <row r="1" ht="8.25" customHeight="1"/>
    <row r="2" spans="2:22" ht="15.75">
      <c r="B2" s="284" t="s">
        <v>835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422" t="s">
        <v>678</v>
      </c>
      <c r="C7" s="423"/>
      <c r="D7" s="58" t="s">
        <v>145</v>
      </c>
      <c r="E7" s="58" t="s">
        <v>17</v>
      </c>
      <c r="F7" s="80" t="s">
        <v>22</v>
      </c>
      <c r="G7" s="58"/>
      <c r="H7" s="58" t="s">
        <v>180</v>
      </c>
      <c r="I7" s="58">
        <v>4</v>
      </c>
      <c r="J7" s="10">
        <f aca="true" t="shared" si="0" ref="J7:J21">V7</f>
        <v>100</v>
      </c>
      <c r="K7" s="176" t="s">
        <v>66</v>
      </c>
      <c r="L7" s="489" t="s">
        <v>88</v>
      </c>
      <c r="N7" s="69">
        <v>0</v>
      </c>
      <c r="O7" s="69">
        <f aca="true" t="shared" si="1" ref="O7:O19">N7*J7</f>
        <v>0</v>
      </c>
      <c r="Q7" s="48">
        <v>40</v>
      </c>
      <c r="R7" s="48">
        <v>20</v>
      </c>
      <c r="S7" s="48">
        <v>30</v>
      </c>
      <c r="T7" s="48"/>
      <c r="U7" s="48">
        <v>10</v>
      </c>
      <c r="V7" s="48">
        <f aca="true" t="shared" si="2" ref="V7:V21">SUM(Q7:U7)</f>
        <v>100</v>
      </c>
    </row>
    <row r="8" spans="2:22" ht="12.75" customHeight="1">
      <c r="B8" s="422" t="s">
        <v>679</v>
      </c>
      <c r="C8" s="423"/>
      <c r="D8" s="58" t="s">
        <v>145</v>
      </c>
      <c r="E8" s="58" t="s">
        <v>17</v>
      </c>
      <c r="F8" s="80" t="s">
        <v>21</v>
      </c>
      <c r="G8" s="58"/>
      <c r="H8" s="58" t="s">
        <v>180</v>
      </c>
      <c r="I8" s="58">
        <v>4</v>
      </c>
      <c r="J8" s="10">
        <f t="shared" si="0"/>
        <v>90</v>
      </c>
      <c r="K8" s="153" t="s">
        <v>117</v>
      </c>
      <c r="L8" s="490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>
        <v>10</v>
      </c>
      <c r="V8" s="48">
        <f t="shared" si="2"/>
        <v>90</v>
      </c>
    </row>
    <row r="9" spans="2:22" ht="12.75">
      <c r="B9" s="422" t="s">
        <v>680</v>
      </c>
      <c r="C9" s="423"/>
      <c r="D9" s="353" t="s">
        <v>145</v>
      </c>
      <c r="E9" s="385" t="s">
        <v>17</v>
      </c>
      <c r="F9" s="83" t="s">
        <v>21</v>
      </c>
      <c r="G9" s="353"/>
      <c r="H9" s="302"/>
      <c r="I9" s="302">
        <v>4</v>
      </c>
      <c r="J9" s="10">
        <f t="shared" si="0"/>
        <v>80</v>
      </c>
      <c r="K9" s="403" t="s">
        <v>48</v>
      </c>
      <c r="L9" s="490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20</v>
      </c>
      <c r="T9" s="48"/>
      <c r="U9" s="48"/>
      <c r="V9" s="48">
        <f t="shared" si="2"/>
        <v>80</v>
      </c>
    </row>
    <row r="10" spans="2:22" ht="12.75">
      <c r="B10" s="424"/>
      <c r="C10" s="425"/>
      <c r="D10" s="368"/>
      <c r="E10" s="386"/>
      <c r="F10" s="83" t="s">
        <v>20</v>
      </c>
      <c r="G10" s="368"/>
      <c r="H10" s="334"/>
      <c r="I10" s="334"/>
      <c r="J10" s="10">
        <f t="shared" si="0"/>
        <v>60</v>
      </c>
      <c r="K10" s="468"/>
      <c r="L10" s="491"/>
      <c r="N10" s="69">
        <v>0</v>
      </c>
      <c r="O10" s="69">
        <f t="shared" si="1"/>
        <v>0</v>
      </c>
      <c r="Q10" s="48">
        <v>40</v>
      </c>
      <c r="R10" s="48">
        <v>20</v>
      </c>
      <c r="S10" s="48"/>
      <c r="T10" s="48"/>
      <c r="U10" s="48"/>
      <c r="V10" s="48">
        <f t="shared" si="2"/>
        <v>60</v>
      </c>
    </row>
    <row r="11" spans="2:22" ht="12.75">
      <c r="B11" s="381" t="s">
        <v>681</v>
      </c>
      <c r="C11" s="411"/>
      <c r="D11" s="147" t="s">
        <v>202</v>
      </c>
      <c r="E11" s="84" t="s">
        <v>56</v>
      </c>
      <c r="F11" s="9" t="s">
        <v>20</v>
      </c>
      <c r="G11" s="148"/>
      <c r="H11" s="144" t="s">
        <v>180</v>
      </c>
      <c r="I11" s="144">
        <v>4</v>
      </c>
      <c r="J11" s="10">
        <f t="shared" si="0"/>
        <v>50</v>
      </c>
      <c r="K11" s="402" t="s">
        <v>66</v>
      </c>
      <c r="L11" s="435"/>
      <c r="N11" s="69">
        <v>0</v>
      </c>
      <c r="O11" s="69">
        <f t="shared" si="1"/>
        <v>0</v>
      </c>
      <c r="Q11" s="48">
        <v>40</v>
      </c>
      <c r="R11" s="48"/>
      <c r="S11" s="48"/>
      <c r="T11" s="48"/>
      <c r="U11" s="48">
        <v>10</v>
      </c>
      <c r="V11" s="48">
        <f t="shared" si="2"/>
        <v>50</v>
      </c>
    </row>
    <row r="12" spans="2:22" ht="24.75" customHeight="1">
      <c r="B12" s="381" t="s">
        <v>682</v>
      </c>
      <c r="C12" s="411"/>
      <c r="D12" s="83" t="s">
        <v>202</v>
      </c>
      <c r="E12" s="80" t="s">
        <v>56</v>
      </c>
      <c r="F12" s="129" t="s">
        <v>20</v>
      </c>
      <c r="G12" s="83" t="s">
        <v>181</v>
      </c>
      <c r="H12" s="58"/>
      <c r="I12" s="58">
        <v>4</v>
      </c>
      <c r="J12" s="10">
        <f t="shared" si="0"/>
        <v>60</v>
      </c>
      <c r="K12" s="402" t="s">
        <v>48</v>
      </c>
      <c r="L12" s="483"/>
      <c r="N12" s="69">
        <v>0</v>
      </c>
      <c r="O12" s="69">
        <f t="shared" si="1"/>
        <v>0</v>
      </c>
      <c r="Q12" s="48">
        <v>40</v>
      </c>
      <c r="R12" s="48"/>
      <c r="S12" s="48"/>
      <c r="T12" s="48">
        <v>20</v>
      </c>
      <c r="U12" s="48"/>
      <c r="V12" s="48">
        <f t="shared" si="2"/>
        <v>60</v>
      </c>
    </row>
    <row r="13" spans="2:22" ht="12.75" customHeight="1">
      <c r="B13" s="356" t="s">
        <v>683</v>
      </c>
      <c r="C13" s="356" t="s">
        <v>684</v>
      </c>
      <c r="D13" s="80" t="s">
        <v>24</v>
      </c>
      <c r="E13" s="385" t="s">
        <v>16</v>
      </c>
      <c r="F13" s="302" t="s">
        <v>21</v>
      </c>
      <c r="G13" s="302"/>
      <c r="H13" s="385" t="s">
        <v>132</v>
      </c>
      <c r="I13" s="302">
        <v>4</v>
      </c>
      <c r="J13" s="10">
        <f t="shared" si="0"/>
        <v>80</v>
      </c>
      <c r="K13" s="430" t="s">
        <v>686</v>
      </c>
      <c r="L13" s="451"/>
      <c r="N13" s="69">
        <v>0</v>
      </c>
      <c r="O13" s="69">
        <f t="shared" si="1"/>
        <v>0</v>
      </c>
      <c r="Q13" s="48">
        <v>40</v>
      </c>
      <c r="R13" s="48">
        <v>10</v>
      </c>
      <c r="S13" s="48">
        <v>20</v>
      </c>
      <c r="T13" s="48"/>
      <c r="U13" s="48">
        <v>10</v>
      </c>
      <c r="V13" s="48">
        <f t="shared" si="2"/>
        <v>80</v>
      </c>
    </row>
    <row r="14" spans="2:22" ht="12.75" customHeight="1">
      <c r="B14" s="471"/>
      <c r="C14" s="456"/>
      <c r="D14" s="80" t="s">
        <v>276</v>
      </c>
      <c r="E14" s="472"/>
      <c r="F14" s="303"/>
      <c r="G14" s="303"/>
      <c r="H14" s="472"/>
      <c r="I14" s="303"/>
      <c r="J14" s="10">
        <f t="shared" si="0"/>
        <v>60</v>
      </c>
      <c r="K14" s="452"/>
      <c r="L14" s="453"/>
      <c r="N14" s="69">
        <v>0</v>
      </c>
      <c r="O14" s="69">
        <f t="shared" si="1"/>
        <v>0</v>
      </c>
      <c r="Q14" s="48">
        <v>20</v>
      </c>
      <c r="R14" s="48">
        <v>10</v>
      </c>
      <c r="S14" s="48">
        <v>20</v>
      </c>
      <c r="T14" s="48"/>
      <c r="U14" s="48">
        <v>10</v>
      </c>
      <c r="V14" s="48">
        <f t="shared" si="2"/>
        <v>60</v>
      </c>
    </row>
    <row r="15" spans="2:22" ht="12.75">
      <c r="B15" s="456"/>
      <c r="C15" s="175" t="s">
        <v>685</v>
      </c>
      <c r="D15" s="80" t="s">
        <v>24</v>
      </c>
      <c r="E15" s="334"/>
      <c r="F15" s="334"/>
      <c r="G15" s="334"/>
      <c r="H15" s="386"/>
      <c r="I15" s="334"/>
      <c r="J15" s="10">
        <f t="shared" si="0"/>
        <v>80</v>
      </c>
      <c r="K15" s="465"/>
      <c r="L15" s="466"/>
      <c r="N15" s="69">
        <v>0</v>
      </c>
      <c r="O15" s="69">
        <f t="shared" si="1"/>
        <v>0</v>
      </c>
      <c r="Q15" s="48">
        <v>40</v>
      </c>
      <c r="R15" s="48">
        <v>10</v>
      </c>
      <c r="S15" s="48">
        <v>20</v>
      </c>
      <c r="T15" s="48"/>
      <c r="U15" s="48">
        <v>10</v>
      </c>
      <c r="V15" s="48">
        <f t="shared" si="2"/>
        <v>80</v>
      </c>
    </row>
    <row r="16" spans="2:22" ht="12.75">
      <c r="B16" s="482" t="s">
        <v>687</v>
      </c>
      <c r="C16" s="461"/>
      <c r="D16" s="9" t="s">
        <v>24</v>
      </c>
      <c r="E16" s="9" t="s">
        <v>16</v>
      </c>
      <c r="F16" s="53" t="s">
        <v>20</v>
      </c>
      <c r="G16" s="9"/>
      <c r="H16" s="9" t="s">
        <v>132</v>
      </c>
      <c r="I16" s="9">
        <v>4</v>
      </c>
      <c r="J16" s="10">
        <f>V16</f>
        <v>60</v>
      </c>
      <c r="K16" s="402" t="s">
        <v>688</v>
      </c>
      <c r="L16" s="483"/>
      <c r="N16" s="69">
        <v>0</v>
      </c>
      <c r="O16" s="69">
        <f t="shared" si="1"/>
        <v>0</v>
      </c>
      <c r="Q16" s="48">
        <v>40</v>
      </c>
      <c r="R16" s="48">
        <v>10</v>
      </c>
      <c r="S16" s="48"/>
      <c r="T16" s="48"/>
      <c r="U16" s="48">
        <v>10</v>
      </c>
      <c r="V16" s="48">
        <f t="shared" si="2"/>
        <v>60</v>
      </c>
    </row>
    <row r="17" spans="2:22" ht="12.75">
      <c r="B17" s="381" t="s">
        <v>689</v>
      </c>
      <c r="C17" s="411"/>
      <c r="D17" s="83" t="s">
        <v>50</v>
      </c>
      <c r="E17" s="83" t="s">
        <v>56</v>
      </c>
      <c r="F17" s="82" t="s">
        <v>21</v>
      </c>
      <c r="G17" s="80" t="s">
        <v>181</v>
      </c>
      <c r="H17" s="1"/>
      <c r="I17" s="10">
        <v>4</v>
      </c>
      <c r="J17" s="10">
        <f>V17</f>
        <v>60</v>
      </c>
      <c r="K17" s="289" t="s">
        <v>117</v>
      </c>
      <c r="L17" s="290"/>
      <c r="N17" s="69">
        <v>0</v>
      </c>
      <c r="O17" s="69">
        <f t="shared" si="1"/>
        <v>0</v>
      </c>
      <c r="Q17" s="48">
        <v>20</v>
      </c>
      <c r="R17" s="48"/>
      <c r="S17" s="48">
        <v>20</v>
      </c>
      <c r="T17" s="48">
        <v>20</v>
      </c>
      <c r="U17" s="48"/>
      <c r="V17" s="48">
        <f t="shared" si="2"/>
        <v>60</v>
      </c>
    </row>
    <row r="18" spans="2:22" ht="12.75">
      <c r="B18" s="381" t="s">
        <v>690</v>
      </c>
      <c r="C18" s="411"/>
      <c r="D18" s="83" t="s">
        <v>50</v>
      </c>
      <c r="E18" s="83" t="s">
        <v>56</v>
      </c>
      <c r="F18" s="82" t="s">
        <v>20</v>
      </c>
      <c r="G18" s="80" t="s">
        <v>181</v>
      </c>
      <c r="H18" s="1"/>
      <c r="I18" s="10">
        <v>4</v>
      </c>
      <c r="J18" s="10">
        <f>V18</f>
        <v>40</v>
      </c>
      <c r="K18" s="344"/>
      <c r="L18" s="345"/>
      <c r="N18" s="69">
        <v>0</v>
      </c>
      <c r="O18" s="69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 t="shared" si="2"/>
        <v>40</v>
      </c>
    </row>
    <row r="19" spans="2:22" ht="12.75">
      <c r="B19" s="381" t="s">
        <v>69</v>
      </c>
      <c r="C19" s="411"/>
      <c r="D19" s="9" t="s">
        <v>50</v>
      </c>
      <c r="E19" s="9" t="s">
        <v>56</v>
      </c>
      <c r="F19" s="101" t="s">
        <v>21</v>
      </c>
      <c r="G19" s="58" t="s">
        <v>70</v>
      </c>
      <c r="H19" s="58"/>
      <c r="I19" s="58">
        <v>4</v>
      </c>
      <c r="J19" s="10">
        <f>V19</f>
        <v>60</v>
      </c>
      <c r="K19" s="145" t="s">
        <v>48</v>
      </c>
      <c r="L19" s="403" t="s">
        <v>48</v>
      </c>
      <c r="N19" s="69">
        <v>0</v>
      </c>
      <c r="O19" s="69">
        <f t="shared" si="1"/>
        <v>0</v>
      </c>
      <c r="Q19" s="48">
        <v>20</v>
      </c>
      <c r="R19" s="48"/>
      <c r="S19" s="48">
        <v>20</v>
      </c>
      <c r="T19" s="48">
        <v>20</v>
      </c>
      <c r="U19" s="48"/>
      <c r="V19" s="48">
        <f t="shared" si="2"/>
        <v>60</v>
      </c>
    </row>
    <row r="20" spans="2:22" ht="12.75">
      <c r="B20" s="381" t="s">
        <v>691</v>
      </c>
      <c r="C20" s="411"/>
      <c r="D20" s="9" t="s">
        <v>50</v>
      </c>
      <c r="E20" s="9" t="s">
        <v>56</v>
      </c>
      <c r="F20" s="101" t="s">
        <v>20</v>
      </c>
      <c r="G20" s="58" t="s">
        <v>70</v>
      </c>
      <c r="H20" s="58"/>
      <c r="I20" s="58">
        <v>4</v>
      </c>
      <c r="J20" s="10">
        <f t="shared" si="0"/>
        <v>40</v>
      </c>
      <c r="K20" s="145" t="s">
        <v>48</v>
      </c>
      <c r="L20" s="467"/>
      <c r="N20" s="69">
        <v>0</v>
      </c>
      <c r="O20" s="69">
        <f aca="true" t="shared" si="3" ref="O20:O35">N20*J20</f>
        <v>0</v>
      </c>
      <c r="Q20" s="48">
        <v>20</v>
      </c>
      <c r="R20" s="48"/>
      <c r="S20" s="48"/>
      <c r="T20" s="48">
        <v>20</v>
      </c>
      <c r="U20" s="48"/>
      <c r="V20" s="48">
        <f t="shared" si="2"/>
        <v>40</v>
      </c>
    </row>
    <row r="21" spans="2:22" ht="12.75">
      <c r="B21" s="381" t="s">
        <v>692</v>
      </c>
      <c r="C21" s="411"/>
      <c r="D21" s="82" t="s">
        <v>50</v>
      </c>
      <c r="E21" s="80" t="s">
        <v>56</v>
      </c>
      <c r="F21" s="53" t="s">
        <v>20</v>
      </c>
      <c r="G21" s="80" t="s">
        <v>72</v>
      </c>
      <c r="H21" s="9"/>
      <c r="I21" s="9">
        <v>4</v>
      </c>
      <c r="J21" s="10">
        <f t="shared" si="0"/>
        <v>40</v>
      </c>
      <c r="K21" s="145" t="s">
        <v>48</v>
      </c>
      <c r="L21" s="468"/>
      <c r="N21" s="69">
        <v>0</v>
      </c>
      <c r="O21" s="69">
        <f t="shared" si="3"/>
        <v>0</v>
      </c>
      <c r="Q21" s="48">
        <v>20</v>
      </c>
      <c r="R21" s="48"/>
      <c r="S21" s="48"/>
      <c r="T21" s="48">
        <v>20</v>
      </c>
      <c r="U21" s="48"/>
      <c r="V21" s="48">
        <f t="shared" si="2"/>
        <v>40</v>
      </c>
    </row>
    <row r="22" spans="2:22" ht="12.75">
      <c r="B22" s="15" t="s">
        <v>281</v>
      </c>
      <c r="C22" s="107"/>
      <c r="D22" s="16"/>
      <c r="E22" s="16"/>
      <c r="F22" s="16"/>
      <c r="G22" s="16"/>
      <c r="H22" s="16"/>
      <c r="I22" s="17"/>
      <c r="J22" s="52"/>
      <c r="K22" s="52"/>
      <c r="L22" s="18"/>
      <c r="Q22" s="63"/>
      <c r="R22" s="64"/>
      <c r="S22" s="64"/>
      <c r="T22" s="64"/>
      <c r="U22" s="64"/>
      <c r="V22" s="65"/>
    </row>
    <row r="23" spans="2:22" ht="25.5">
      <c r="B23" s="143" t="s">
        <v>693</v>
      </c>
      <c r="C23" s="142" t="s">
        <v>694</v>
      </c>
      <c r="D23" s="83" t="s">
        <v>202</v>
      </c>
      <c r="E23" s="80" t="s">
        <v>56</v>
      </c>
      <c r="F23" s="129" t="s">
        <v>20</v>
      </c>
      <c r="G23" s="83" t="s">
        <v>70</v>
      </c>
      <c r="H23" s="58"/>
      <c r="I23" s="58">
        <v>4</v>
      </c>
      <c r="J23" s="10">
        <f aca="true" t="shared" si="4" ref="J23:J33">V23</f>
        <v>60</v>
      </c>
      <c r="K23" s="431" t="s">
        <v>48</v>
      </c>
      <c r="L23" s="432"/>
      <c r="N23" s="69">
        <v>0</v>
      </c>
      <c r="O23" s="69">
        <f t="shared" si="3"/>
        <v>0</v>
      </c>
      <c r="Q23" s="48">
        <v>40</v>
      </c>
      <c r="R23" s="48"/>
      <c r="S23" s="48"/>
      <c r="T23" s="48">
        <v>20</v>
      </c>
      <c r="U23" s="48"/>
      <c r="V23" s="48">
        <f aca="true" t="shared" si="5" ref="V23:V35">SUM(Q23:U23)</f>
        <v>60</v>
      </c>
    </row>
    <row r="24" spans="2:22" ht="25.5">
      <c r="B24" s="143" t="s">
        <v>695</v>
      </c>
      <c r="C24" s="142" t="s">
        <v>694</v>
      </c>
      <c r="D24" s="83" t="s">
        <v>202</v>
      </c>
      <c r="E24" s="80" t="s">
        <v>56</v>
      </c>
      <c r="F24" s="129" t="s">
        <v>20</v>
      </c>
      <c r="G24" s="83" t="s">
        <v>70</v>
      </c>
      <c r="H24" s="58"/>
      <c r="I24" s="58">
        <v>4</v>
      </c>
      <c r="J24" s="10">
        <f>V24</f>
        <v>60</v>
      </c>
      <c r="K24" s="437"/>
      <c r="L24" s="438"/>
      <c r="N24" s="69">
        <v>0</v>
      </c>
      <c r="O24" s="69">
        <f t="shared" si="3"/>
        <v>0</v>
      </c>
      <c r="Q24" s="48">
        <v>40</v>
      </c>
      <c r="R24" s="48"/>
      <c r="S24" s="48"/>
      <c r="T24" s="48">
        <v>20</v>
      </c>
      <c r="U24" s="48"/>
      <c r="V24" s="48">
        <f t="shared" si="5"/>
        <v>60</v>
      </c>
    </row>
    <row r="25" spans="2:22" ht="25.5">
      <c r="B25" s="143" t="s">
        <v>696</v>
      </c>
      <c r="C25" s="142" t="s">
        <v>694</v>
      </c>
      <c r="D25" s="83" t="s">
        <v>202</v>
      </c>
      <c r="E25" s="80" t="s">
        <v>56</v>
      </c>
      <c r="F25" s="129" t="s">
        <v>20</v>
      </c>
      <c r="G25" s="83" t="s">
        <v>70</v>
      </c>
      <c r="H25" s="58"/>
      <c r="I25" s="58">
        <v>4</v>
      </c>
      <c r="J25" s="10">
        <f>V25</f>
        <v>60</v>
      </c>
      <c r="K25" s="433"/>
      <c r="L25" s="434"/>
      <c r="N25" s="69">
        <v>0</v>
      </c>
      <c r="O25" s="69">
        <f t="shared" si="3"/>
        <v>0</v>
      </c>
      <c r="Q25" s="48">
        <v>40</v>
      </c>
      <c r="R25" s="48"/>
      <c r="S25" s="48"/>
      <c r="T25" s="48">
        <v>20</v>
      </c>
      <c r="U25" s="48"/>
      <c r="V25" s="48">
        <f t="shared" si="5"/>
        <v>60</v>
      </c>
    </row>
    <row r="26" spans="2:22" ht="12.75">
      <c r="B26" s="373" t="s">
        <v>697</v>
      </c>
      <c r="C26" s="374"/>
      <c r="D26" s="385" t="s">
        <v>24</v>
      </c>
      <c r="E26" s="385" t="s">
        <v>16</v>
      </c>
      <c r="F26" s="82" t="s">
        <v>20</v>
      </c>
      <c r="G26" s="302"/>
      <c r="H26" s="385" t="s">
        <v>132</v>
      </c>
      <c r="I26" s="302">
        <v>4</v>
      </c>
      <c r="J26" s="10">
        <f t="shared" si="4"/>
        <v>80</v>
      </c>
      <c r="K26" s="431" t="s">
        <v>151</v>
      </c>
      <c r="L26" s="432"/>
      <c r="N26" s="69">
        <v>0</v>
      </c>
      <c r="O26" s="69">
        <f t="shared" si="3"/>
        <v>0</v>
      </c>
      <c r="Q26" s="48">
        <v>40</v>
      </c>
      <c r="R26" s="48">
        <v>10</v>
      </c>
      <c r="S26" s="48">
        <v>20</v>
      </c>
      <c r="T26" s="48"/>
      <c r="U26" s="48">
        <v>10</v>
      </c>
      <c r="V26" s="48">
        <f t="shared" si="5"/>
        <v>80</v>
      </c>
    </row>
    <row r="27" spans="2:22" ht="12.75">
      <c r="B27" s="377"/>
      <c r="C27" s="378"/>
      <c r="D27" s="386"/>
      <c r="E27" s="386"/>
      <c r="F27" s="129" t="s">
        <v>19</v>
      </c>
      <c r="G27" s="334"/>
      <c r="H27" s="386"/>
      <c r="I27" s="334"/>
      <c r="J27" s="10">
        <f t="shared" si="4"/>
        <v>50</v>
      </c>
      <c r="K27" s="437"/>
      <c r="L27" s="438"/>
      <c r="N27" s="69">
        <v>0</v>
      </c>
      <c r="O27" s="69">
        <f t="shared" si="3"/>
        <v>0</v>
      </c>
      <c r="Q27" s="48">
        <v>40</v>
      </c>
      <c r="R27" s="48">
        <v>10</v>
      </c>
      <c r="S27" s="48">
        <v>-10</v>
      </c>
      <c r="T27" s="48"/>
      <c r="U27" s="48">
        <v>10</v>
      </c>
      <c r="V27" s="48">
        <f t="shared" si="5"/>
        <v>50</v>
      </c>
    </row>
    <row r="28" spans="2:22" ht="27.75" customHeight="1">
      <c r="B28" s="482" t="s">
        <v>698</v>
      </c>
      <c r="C28" s="461"/>
      <c r="D28" s="80" t="s">
        <v>443</v>
      </c>
      <c r="E28" s="80" t="s">
        <v>16</v>
      </c>
      <c r="F28" s="101" t="s">
        <v>20</v>
      </c>
      <c r="G28" s="58"/>
      <c r="H28" s="83" t="s">
        <v>132</v>
      </c>
      <c r="I28" s="58">
        <v>4</v>
      </c>
      <c r="J28" s="10">
        <f t="shared" si="4"/>
        <v>40</v>
      </c>
      <c r="K28" s="433"/>
      <c r="L28" s="434"/>
      <c r="N28" s="69">
        <v>0</v>
      </c>
      <c r="O28" s="69">
        <f t="shared" si="3"/>
        <v>0</v>
      </c>
      <c r="Q28" s="48">
        <v>20</v>
      </c>
      <c r="R28" s="48">
        <v>10</v>
      </c>
      <c r="S28" s="48"/>
      <c r="T28" s="48"/>
      <c r="U28" s="48">
        <v>10</v>
      </c>
      <c r="V28" s="48">
        <f t="shared" si="5"/>
        <v>40</v>
      </c>
    </row>
    <row r="29" spans="2:22" ht="12.75">
      <c r="B29" s="373" t="s">
        <v>1001</v>
      </c>
      <c r="C29" s="374"/>
      <c r="D29" s="302" t="s">
        <v>276</v>
      </c>
      <c r="E29" s="302" t="s">
        <v>16</v>
      </c>
      <c r="F29" s="360" t="s">
        <v>20</v>
      </c>
      <c r="G29" s="302"/>
      <c r="H29" s="83"/>
      <c r="I29" s="58">
        <v>4</v>
      </c>
      <c r="J29" s="10">
        <f t="shared" si="4"/>
        <v>30</v>
      </c>
      <c r="K29" s="431" t="s">
        <v>140</v>
      </c>
      <c r="L29" s="432"/>
      <c r="N29" s="69">
        <v>0</v>
      </c>
      <c r="O29" s="69">
        <f t="shared" si="3"/>
        <v>0</v>
      </c>
      <c r="Q29" s="48">
        <v>20</v>
      </c>
      <c r="R29" s="48">
        <v>10</v>
      </c>
      <c r="S29" s="48"/>
      <c r="T29" s="48"/>
      <c r="U29" s="48"/>
      <c r="V29" s="48">
        <f t="shared" si="5"/>
        <v>30</v>
      </c>
    </row>
    <row r="30" spans="2:22" ht="25.5">
      <c r="B30" s="377"/>
      <c r="C30" s="378"/>
      <c r="D30" s="334"/>
      <c r="E30" s="334"/>
      <c r="F30" s="355"/>
      <c r="G30" s="334"/>
      <c r="H30" s="13" t="s">
        <v>843</v>
      </c>
      <c r="I30" s="58">
        <v>4</v>
      </c>
      <c r="J30" s="10">
        <f>V30</f>
        <v>40</v>
      </c>
      <c r="K30" s="433"/>
      <c r="L30" s="434"/>
      <c r="N30" s="69">
        <v>0</v>
      </c>
      <c r="O30" s="69">
        <f t="shared" si="3"/>
        <v>0</v>
      </c>
      <c r="Q30" s="48">
        <v>20</v>
      </c>
      <c r="R30" s="48">
        <v>10</v>
      </c>
      <c r="S30" s="48"/>
      <c r="T30" s="48"/>
      <c r="U30" s="48">
        <v>10</v>
      </c>
      <c r="V30" s="48">
        <f t="shared" si="5"/>
        <v>40</v>
      </c>
    </row>
    <row r="31" spans="2:22" ht="12.75">
      <c r="B31" s="126" t="s">
        <v>34</v>
      </c>
      <c r="C31" s="130" t="s">
        <v>699</v>
      </c>
      <c r="D31" s="83" t="s">
        <v>28</v>
      </c>
      <c r="E31" s="80"/>
      <c r="F31" s="129" t="s">
        <v>20</v>
      </c>
      <c r="G31" s="83"/>
      <c r="H31" s="58"/>
      <c r="I31" s="58">
        <v>1</v>
      </c>
      <c r="J31" s="10">
        <f>V31</f>
        <v>100</v>
      </c>
      <c r="K31" s="402" t="s">
        <v>100</v>
      </c>
      <c r="L31" s="435"/>
      <c r="N31" s="69">
        <v>0</v>
      </c>
      <c r="O31" s="69">
        <f t="shared" si="3"/>
        <v>0</v>
      </c>
      <c r="Q31" s="48">
        <v>100</v>
      </c>
      <c r="R31" s="48"/>
      <c r="S31" s="48"/>
      <c r="T31" s="48"/>
      <c r="U31" s="48"/>
      <c r="V31" s="48">
        <f t="shared" si="5"/>
        <v>100</v>
      </c>
    </row>
    <row r="32" spans="2:22" ht="12.75">
      <c r="B32" s="356" t="s">
        <v>700</v>
      </c>
      <c r="C32" s="356" t="s">
        <v>701</v>
      </c>
      <c r="D32" s="385" t="s">
        <v>974</v>
      </c>
      <c r="E32" s="385" t="s">
        <v>56</v>
      </c>
      <c r="F32" s="80" t="s">
        <v>20</v>
      </c>
      <c r="G32" s="385" t="s">
        <v>70</v>
      </c>
      <c r="H32" s="302"/>
      <c r="I32" s="302">
        <v>4</v>
      </c>
      <c r="J32" s="10">
        <f t="shared" si="4"/>
        <v>40</v>
      </c>
      <c r="K32" s="431" t="s">
        <v>67</v>
      </c>
      <c r="L32" s="432"/>
      <c r="N32" s="69">
        <v>0</v>
      </c>
      <c r="O32" s="69">
        <f t="shared" si="3"/>
        <v>0</v>
      </c>
      <c r="Q32" s="48">
        <v>20</v>
      </c>
      <c r="R32" s="48"/>
      <c r="S32" s="48"/>
      <c r="T32" s="48">
        <v>20</v>
      </c>
      <c r="U32" s="48"/>
      <c r="V32" s="48">
        <f t="shared" si="5"/>
        <v>40</v>
      </c>
    </row>
    <row r="33" spans="2:22" ht="12.75">
      <c r="B33" s="456"/>
      <c r="C33" s="456"/>
      <c r="D33" s="386"/>
      <c r="E33" s="386"/>
      <c r="F33" s="80" t="s">
        <v>19</v>
      </c>
      <c r="G33" s="386"/>
      <c r="H33" s="334"/>
      <c r="I33" s="334"/>
      <c r="J33" s="10">
        <f t="shared" si="4"/>
        <v>30</v>
      </c>
      <c r="K33" s="433"/>
      <c r="L33" s="434"/>
      <c r="N33" s="69">
        <v>0</v>
      </c>
      <c r="O33" s="69">
        <f t="shared" si="3"/>
        <v>0</v>
      </c>
      <c r="Q33" s="48">
        <v>20</v>
      </c>
      <c r="R33" s="48"/>
      <c r="S33" s="48">
        <v>-10</v>
      </c>
      <c r="T33" s="48">
        <v>20</v>
      </c>
      <c r="U33" s="48"/>
      <c r="V33" s="48">
        <f t="shared" si="5"/>
        <v>30</v>
      </c>
    </row>
    <row r="34" spans="2:22" ht="12.75">
      <c r="B34" s="463" t="s">
        <v>702</v>
      </c>
      <c r="C34" s="464"/>
      <c r="D34" s="53" t="s">
        <v>833</v>
      </c>
      <c r="E34" s="1"/>
      <c r="F34" s="9" t="s">
        <v>20</v>
      </c>
      <c r="G34" s="5"/>
      <c r="H34" s="5"/>
      <c r="I34" s="10">
        <v>1</v>
      </c>
      <c r="J34" s="54">
        <f>V34</f>
        <v>70</v>
      </c>
      <c r="K34" s="310" t="s">
        <v>48</v>
      </c>
      <c r="L34" s="311"/>
      <c r="M34" s="125"/>
      <c r="N34" s="69">
        <v>0</v>
      </c>
      <c r="O34" s="69">
        <f t="shared" si="3"/>
        <v>0</v>
      </c>
      <c r="Q34" s="48">
        <v>70</v>
      </c>
      <c r="R34" s="48"/>
      <c r="S34" s="48"/>
      <c r="T34" s="48"/>
      <c r="U34" s="48"/>
      <c r="V34" s="48">
        <f t="shared" si="5"/>
        <v>70</v>
      </c>
    </row>
    <row r="35" spans="2:22" ht="12.75">
      <c r="B35" s="330" t="s">
        <v>63</v>
      </c>
      <c r="C35" s="331"/>
      <c r="D35" s="53"/>
      <c r="E35" s="1"/>
      <c r="F35" s="9"/>
      <c r="G35" s="14"/>
      <c r="H35" s="14"/>
      <c r="I35" s="10">
        <v>1</v>
      </c>
      <c r="J35" s="54">
        <f>V35</f>
        <v>10</v>
      </c>
      <c r="K35" s="436" t="s">
        <v>253</v>
      </c>
      <c r="L35" s="311"/>
      <c r="N35" s="69">
        <v>0</v>
      </c>
      <c r="O35" s="69">
        <f t="shared" si="3"/>
        <v>0</v>
      </c>
      <c r="Q35" s="48">
        <v>10</v>
      </c>
      <c r="R35" s="48"/>
      <c r="S35" s="48"/>
      <c r="T35" s="48"/>
      <c r="U35" s="48"/>
      <c r="V35" s="48">
        <f t="shared" si="5"/>
        <v>10</v>
      </c>
    </row>
    <row r="36" ht="10.5" customHeight="1"/>
    <row r="37" spans="2:15" ht="12.75">
      <c r="B37" t="s">
        <v>703</v>
      </c>
      <c r="N37" s="237">
        <f>SUM(N5:N36)</f>
        <v>0</v>
      </c>
      <c r="O37" s="237">
        <f>SUM(O5:O36)</f>
        <v>0</v>
      </c>
    </row>
    <row r="38" ht="12.75">
      <c r="B38" t="s">
        <v>704</v>
      </c>
    </row>
    <row r="39" ht="12.75">
      <c r="B39" t="s">
        <v>705</v>
      </c>
    </row>
  </sheetData>
  <sheetProtection/>
  <mergeCells count="77">
    <mergeCell ref="K31:L31"/>
    <mergeCell ref="B32:B33"/>
    <mergeCell ref="C32:C33"/>
    <mergeCell ref="D32:D33"/>
    <mergeCell ref="E32:E33"/>
    <mergeCell ref="G32:G33"/>
    <mergeCell ref="H32:H33"/>
    <mergeCell ref="I32:I33"/>
    <mergeCell ref="B16:C16"/>
    <mergeCell ref="K16:L16"/>
    <mergeCell ref="F13:F15"/>
    <mergeCell ref="G13:G15"/>
    <mergeCell ref="B29:C30"/>
    <mergeCell ref="K29:L30"/>
    <mergeCell ref="D29:D30"/>
    <mergeCell ref="E29:E30"/>
    <mergeCell ref="F29:F30"/>
    <mergeCell ref="G29:G30"/>
    <mergeCell ref="I26:I27"/>
    <mergeCell ref="H26:H27"/>
    <mergeCell ref="G26:G27"/>
    <mergeCell ref="E13:E15"/>
    <mergeCell ref="K32:L33"/>
    <mergeCell ref="B19:C19"/>
    <mergeCell ref="L19:L21"/>
    <mergeCell ref="K23:L25"/>
    <mergeCell ref="K13:L15"/>
    <mergeCell ref="H13:H15"/>
    <mergeCell ref="B35:C35"/>
    <mergeCell ref="K35:L35"/>
    <mergeCell ref="B11:C11"/>
    <mergeCell ref="K11:L11"/>
    <mergeCell ref="B20:C20"/>
    <mergeCell ref="B21:C21"/>
    <mergeCell ref="B12:C12"/>
    <mergeCell ref="K12:L12"/>
    <mergeCell ref="I13:I15"/>
    <mergeCell ref="B28:C28"/>
    <mergeCell ref="H9:H10"/>
    <mergeCell ref="D9:D10"/>
    <mergeCell ref="E9:E10"/>
    <mergeCell ref="B5:C5"/>
    <mergeCell ref="K34:L34"/>
    <mergeCell ref="B34:C34"/>
    <mergeCell ref="K26:L28"/>
    <mergeCell ref="B26:C27"/>
    <mergeCell ref="D26:D27"/>
    <mergeCell ref="E26:E27"/>
    <mergeCell ref="B7:C7"/>
    <mergeCell ref="B18:C18"/>
    <mergeCell ref="K17:L18"/>
    <mergeCell ref="L7:L10"/>
    <mergeCell ref="B8:C8"/>
    <mergeCell ref="B9:C10"/>
    <mergeCell ref="B13:B15"/>
    <mergeCell ref="C13:C14"/>
    <mergeCell ref="B17:C17"/>
    <mergeCell ref="G9:G10"/>
    <mergeCell ref="J3:J4"/>
    <mergeCell ref="K3:L4"/>
    <mergeCell ref="Q3:Q4"/>
    <mergeCell ref="R3:R4"/>
    <mergeCell ref="I9:I10"/>
    <mergeCell ref="K9:K10"/>
    <mergeCell ref="K5:L5"/>
    <mergeCell ref="N3:N4"/>
    <mergeCell ref="O3:O4"/>
    <mergeCell ref="T3:T4"/>
    <mergeCell ref="S3:S4"/>
    <mergeCell ref="U3:U4"/>
    <mergeCell ref="V3:V4"/>
    <mergeCell ref="B2:L2"/>
    <mergeCell ref="Q2:V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4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4.421875" style="0" bestFit="1" customWidth="1"/>
    <col min="9" max="10" width="8.8515625" style="0" customWidth="1"/>
    <col min="11" max="11" width="6.421875" style="0" customWidth="1"/>
    <col min="12" max="12" width="7.421875" style="0" customWidth="1"/>
    <col min="13" max="13" width="2.140625" style="0" customWidth="1"/>
    <col min="14" max="15" width="8.8515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975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218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238"/>
      <c r="L6" s="239"/>
      <c r="Q6" s="63"/>
      <c r="R6" s="64"/>
      <c r="S6" s="64"/>
      <c r="T6" s="64"/>
      <c r="U6" s="64"/>
      <c r="V6" s="65"/>
    </row>
    <row r="7" spans="2:22" ht="12" customHeight="1">
      <c r="B7" s="287" t="s">
        <v>31</v>
      </c>
      <c r="C7" s="288"/>
      <c r="D7" s="302" t="s">
        <v>145</v>
      </c>
      <c r="E7" s="302" t="s">
        <v>16</v>
      </c>
      <c r="F7" s="9" t="s">
        <v>21</v>
      </c>
      <c r="G7" s="302"/>
      <c r="H7" s="302"/>
      <c r="I7" s="302">
        <v>4</v>
      </c>
      <c r="J7" s="10">
        <f aca="true" t="shared" si="0" ref="J7:J12">V7</f>
        <v>70</v>
      </c>
      <c r="K7" s="298" t="s">
        <v>117</v>
      </c>
      <c r="L7" s="299"/>
      <c r="N7" s="218">
        <v>0</v>
      </c>
      <c r="O7" s="7">
        <f aca="true" t="shared" si="1" ref="O7:O12">N7*J7</f>
        <v>0</v>
      </c>
      <c r="Q7" s="48">
        <v>40</v>
      </c>
      <c r="R7" s="48">
        <v>10</v>
      </c>
      <c r="S7" s="48">
        <v>20</v>
      </c>
      <c r="T7" s="48"/>
      <c r="U7" s="48"/>
      <c r="V7" s="48">
        <f aca="true" t="shared" si="2" ref="V7:V12">SUM(Q7:U7)</f>
        <v>70</v>
      </c>
    </row>
    <row r="8" spans="2:22" ht="12.75">
      <c r="B8" s="304"/>
      <c r="C8" s="305"/>
      <c r="D8" s="303"/>
      <c r="E8" s="303"/>
      <c r="F8" s="58" t="s">
        <v>20</v>
      </c>
      <c r="G8" s="303"/>
      <c r="H8" s="303"/>
      <c r="I8" s="303"/>
      <c r="J8" s="44">
        <f t="shared" si="0"/>
        <v>50</v>
      </c>
      <c r="K8" s="300"/>
      <c r="L8" s="301"/>
      <c r="N8" s="218">
        <v>0</v>
      </c>
      <c r="O8" s="7">
        <f t="shared" si="1"/>
        <v>0</v>
      </c>
      <c r="Q8" s="48">
        <v>40</v>
      </c>
      <c r="R8" s="48">
        <v>10</v>
      </c>
      <c r="S8" s="48"/>
      <c r="T8" s="48"/>
      <c r="U8" s="48"/>
      <c r="V8" s="48">
        <f t="shared" si="2"/>
        <v>50</v>
      </c>
    </row>
    <row r="9" spans="2:22" ht="12" customHeight="1">
      <c r="B9" s="296" t="s">
        <v>911</v>
      </c>
      <c r="C9" s="296"/>
      <c r="D9" s="297" t="s">
        <v>276</v>
      </c>
      <c r="E9" s="297" t="s">
        <v>16</v>
      </c>
      <c r="F9" s="297" t="s">
        <v>21</v>
      </c>
      <c r="G9" s="297"/>
      <c r="H9" s="9"/>
      <c r="I9" s="297">
        <v>4</v>
      </c>
      <c r="J9" s="10">
        <f t="shared" si="0"/>
        <v>50</v>
      </c>
      <c r="K9" s="295" t="s">
        <v>100</v>
      </c>
      <c r="L9" s="295" t="s">
        <v>248</v>
      </c>
      <c r="N9" s="218">
        <v>0</v>
      </c>
      <c r="O9" s="7">
        <f t="shared" si="1"/>
        <v>0</v>
      </c>
      <c r="Q9" s="48">
        <v>20</v>
      </c>
      <c r="R9" s="48">
        <v>10</v>
      </c>
      <c r="S9" s="48">
        <v>20</v>
      </c>
      <c r="T9" s="48"/>
      <c r="U9" s="48"/>
      <c r="V9" s="48">
        <f t="shared" si="2"/>
        <v>50</v>
      </c>
    </row>
    <row r="10" spans="2:22" ht="12" customHeight="1">
      <c r="B10" s="296"/>
      <c r="C10" s="296"/>
      <c r="D10" s="297"/>
      <c r="E10" s="297"/>
      <c r="F10" s="297"/>
      <c r="G10" s="297"/>
      <c r="H10" s="9" t="s">
        <v>912</v>
      </c>
      <c r="I10" s="297"/>
      <c r="J10" s="10">
        <f t="shared" si="0"/>
        <v>60</v>
      </c>
      <c r="K10" s="295"/>
      <c r="L10" s="295"/>
      <c r="N10" s="218">
        <v>0</v>
      </c>
      <c r="O10" s="7">
        <f t="shared" si="1"/>
        <v>0</v>
      </c>
      <c r="Q10" s="48">
        <v>20</v>
      </c>
      <c r="R10" s="48">
        <v>10</v>
      </c>
      <c r="S10" s="48">
        <v>20</v>
      </c>
      <c r="T10" s="48"/>
      <c r="U10" s="48">
        <v>10</v>
      </c>
      <c r="V10" s="48">
        <f t="shared" si="2"/>
        <v>60</v>
      </c>
    </row>
    <row r="11" spans="2:22" ht="12.75">
      <c r="B11" s="296" t="s">
        <v>122</v>
      </c>
      <c r="C11" s="296"/>
      <c r="D11" s="297" t="s">
        <v>276</v>
      </c>
      <c r="E11" s="297" t="s">
        <v>16</v>
      </c>
      <c r="F11" s="297" t="s">
        <v>20</v>
      </c>
      <c r="G11" s="297"/>
      <c r="H11" s="9"/>
      <c r="I11" s="297">
        <v>4</v>
      </c>
      <c r="J11" s="10">
        <f t="shared" si="0"/>
        <v>30</v>
      </c>
      <c r="K11" s="295" t="s">
        <v>913</v>
      </c>
      <c r="L11" s="295"/>
      <c r="N11" s="218">
        <v>0</v>
      </c>
      <c r="O11" s="7">
        <f t="shared" si="1"/>
        <v>0</v>
      </c>
      <c r="Q11" s="48">
        <v>20</v>
      </c>
      <c r="R11" s="48">
        <v>10</v>
      </c>
      <c r="S11" s="48"/>
      <c r="T11" s="48"/>
      <c r="U11" s="48"/>
      <c r="V11" s="48">
        <f t="shared" si="2"/>
        <v>30</v>
      </c>
    </row>
    <row r="12" spans="2:22" ht="12.75">
      <c r="B12" s="296"/>
      <c r="C12" s="296"/>
      <c r="D12" s="297"/>
      <c r="E12" s="297"/>
      <c r="F12" s="297"/>
      <c r="G12" s="297"/>
      <c r="H12" s="9" t="s">
        <v>912</v>
      </c>
      <c r="I12" s="297"/>
      <c r="J12" s="10">
        <f t="shared" si="0"/>
        <v>40</v>
      </c>
      <c r="K12" s="295"/>
      <c r="L12" s="295"/>
      <c r="N12" s="218">
        <v>0</v>
      </c>
      <c r="O12" s="7">
        <f t="shared" si="1"/>
        <v>0</v>
      </c>
      <c r="Q12" s="48">
        <v>20</v>
      </c>
      <c r="R12" s="48">
        <v>10</v>
      </c>
      <c r="S12" s="48"/>
      <c r="T12" s="48"/>
      <c r="U12" s="48">
        <v>10</v>
      </c>
      <c r="V12" s="48">
        <f t="shared" si="2"/>
        <v>40</v>
      </c>
    </row>
    <row r="13" spans="2:22" ht="12.75">
      <c r="B13" s="15" t="s">
        <v>281</v>
      </c>
      <c r="C13" s="107"/>
      <c r="D13" s="16"/>
      <c r="E13" s="16"/>
      <c r="F13" s="16"/>
      <c r="G13" s="16"/>
      <c r="H13" s="16"/>
      <c r="I13" s="17"/>
      <c r="J13" s="52"/>
      <c r="K13" s="52"/>
      <c r="L13" s="241"/>
      <c r="Q13" s="63"/>
      <c r="R13" s="64"/>
      <c r="S13" s="64"/>
      <c r="T13" s="64"/>
      <c r="U13" s="64"/>
      <c r="V13" s="65"/>
    </row>
    <row r="14" spans="2:22" ht="12" customHeight="1">
      <c r="B14" s="287" t="s">
        <v>124</v>
      </c>
      <c r="C14" s="288"/>
      <c r="D14" s="58" t="s">
        <v>38</v>
      </c>
      <c r="E14" s="58" t="s">
        <v>56</v>
      </c>
      <c r="F14" s="58" t="s">
        <v>20</v>
      </c>
      <c r="G14" s="58" t="s">
        <v>181</v>
      </c>
      <c r="H14" s="58"/>
      <c r="I14" s="58">
        <v>4</v>
      </c>
      <c r="J14" s="10">
        <f>V14</f>
        <v>40</v>
      </c>
      <c r="K14" s="289" t="s">
        <v>100</v>
      </c>
      <c r="L14" s="290"/>
      <c r="N14" s="218">
        <v>0</v>
      </c>
      <c r="O14" s="7">
        <f>N14*J14</f>
        <v>0</v>
      </c>
      <c r="Q14" s="48">
        <v>20</v>
      </c>
      <c r="R14" s="48"/>
      <c r="S14" s="48"/>
      <c r="T14" s="48">
        <v>20</v>
      </c>
      <c r="U14" s="48"/>
      <c r="V14" s="48">
        <f>SUM(Q14:U14)</f>
        <v>40</v>
      </c>
    </row>
    <row r="15" spans="2:22" ht="12.75">
      <c r="B15" s="291" t="s">
        <v>528</v>
      </c>
      <c r="C15" s="292"/>
      <c r="D15" s="9" t="s">
        <v>133</v>
      </c>
      <c r="E15" s="7"/>
      <c r="F15" s="7"/>
      <c r="G15" s="7"/>
      <c r="H15" s="7"/>
      <c r="I15" s="10">
        <v>1</v>
      </c>
      <c r="J15" s="54">
        <f>V15</f>
        <v>10</v>
      </c>
      <c r="K15" s="293" t="s">
        <v>100</v>
      </c>
      <c r="L15" s="294"/>
      <c r="N15" s="218">
        <v>0</v>
      </c>
      <c r="O15" s="7">
        <f>N15*J15</f>
        <v>0</v>
      </c>
      <c r="Q15" s="48">
        <v>10</v>
      </c>
      <c r="R15" s="48"/>
      <c r="S15" s="48"/>
      <c r="T15" s="48"/>
      <c r="U15" s="48"/>
      <c r="V15" s="48">
        <f>SUM(Q15:U15)</f>
        <v>10</v>
      </c>
    </row>
    <row r="16" spans="2:22" ht="12.75">
      <c r="B16" s="116" t="s">
        <v>79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242"/>
      <c r="Q16" s="46"/>
      <c r="R16" s="46"/>
      <c r="S16" s="46"/>
      <c r="T16" s="46"/>
      <c r="U16" s="46"/>
      <c r="V16" s="46"/>
    </row>
    <row r="17" spans="2:22" ht="13.5" thickBot="1">
      <c r="B17" s="168" t="s">
        <v>914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N17" s="243">
        <f>SUM(N5:N16)</f>
        <v>0</v>
      </c>
      <c r="O17" s="243">
        <f>SUM(O5:O16)</f>
        <v>0</v>
      </c>
      <c r="Q17" s="46"/>
      <c r="R17" s="46"/>
      <c r="S17" s="46"/>
      <c r="T17" s="46"/>
      <c r="U17" s="46"/>
      <c r="V17" s="46"/>
    </row>
    <row r="18" ht="10.5" customHeight="1" thickTop="1"/>
    <row r="19" spans="2:22" ht="12.75">
      <c r="B19" t="s">
        <v>915</v>
      </c>
      <c r="Q19" s="46"/>
      <c r="R19" s="46"/>
      <c r="S19" s="46"/>
      <c r="T19" s="46"/>
      <c r="U19" s="46"/>
      <c r="V19" s="46"/>
    </row>
    <row r="20" spans="17:22" ht="12.75">
      <c r="Q20" s="46"/>
      <c r="R20" s="46"/>
      <c r="S20" s="46"/>
      <c r="T20" s="46"/>
      <c r="U20" s="46"/>
      <c r="V20" s="46"/>
    </row>
    <row r="21" spans="17:22" ht="12.75">
      <c r="Q21" s="46"/>
      <c r="R21" s="46"/>
      <c r="S21" s="46"/>
      <c r="T21" s="46"/>
      <c r="U21" s="46"/>
      <c r="V21" s="46"/>
    </row>
    <row r="22" spans="17:22" ht="12" customHeight="1">
      <c r="Q22" s="46"/>
      <c r="R22" s="46"/>
      <c r="S22" s="46"/>
      <c r="T22" s="46"/>
      <c r="U22" s="46"/>
      <c r="V22" s="46"/>
    </row>
    <row r="23" spans="17:22" ht="12.75">
      <c r="Q23" s="46"/>
      <c r="R23" s="46"/>
      <c r="S23" s="46"/>
      <c r="T23" s="46"/>
      <c r="U23" s="46"/>
      <c r="V23" s="46"/>
    </row>
    <row r="24" spans="17:22" ht="12.75">
      <c r="Q24" s="46"/>
      <c r="R24" s="46"/>
      <c r="S24" s="46"/>
      <c r="T24" s="46"/>
      <c r="U24" s="46"/>
      <c r="V24" s="46"/>
    </row>
    <row r="25" spans="17:22" ht="12.75">
      <c r="Q25" s="46"/>
      <c r="R25" s="46"/>
      <c r="S25" s="46"/>
      <c r="T25" s="46"/>
      <c r="U25" s="46"/>
      <c r="V25" s="46"/>
    </row>
    <row r="26" spans="17:22" ht="12.75">
      <c r="Q26" s="46"/>
      <c r="R26" s="46"/>
      <c r="S26" s="46"/>
      <c r="T26" s="46"/>
      <c r="U26" s="46"/>
      <c r="V26" s="46"/>
    </row>
    <row r="27" spans="17:22" ht="12.75">
      <c r="Q27" s="46"/>
      <c r="R27" s="46"/>
      <c r="S27" s="46"/>
      <c r="T27" s="46"/>
      <c r="U27" s="46"/>
      <c r="V27" s="46"/>
    </row>
    <row r="28" spans="17:22" ht="12.75">
      <c r="Q28" s="46"/>
      <c r="R28" s="46"/>
      <c r="S28" s="46"/>
      <c r="T28" s="46"/>
      <c r="U28" s="46"/>
      <c r="V28" s="46"/>
    </row>
    <row r="29" spans="17:22" ht="12.75">
      <c r="Q29" s="46"/>
      <c r="R29" s="46"/>
      <c r="S29" s="46"/>
      <c r="T29" s="46"/>
      <c r="U29" s="46"/>
      <c r="V29" s="46"/>
    </row>
    <row r="30" spans="17:22" ht="12.75">
      <c r="Q30" s="46"/>
      <c r="R30" s="46"/>
      <c r="S30" s="46"/>
      <c r="T30" s="46"/>
      <c r="U30" s="46"/>
      <c r="V30" s="46"/>
    </row>
    <row r="31" spans="17:22" ht="12.75">
      <c r="Q31" s="46"/>
      <c r="R31" s="46"/>
      <c r="S31" s="46"/>
      <c r="T31" s="46"/>
      <c r="U31" s="46"/>
      <c r="V31" s="46"/>
    </row>
    <row r="32" spans="17:22" ht="12.75"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  <row r="34" spans="17:22" ht="12.75">
      <c r="Q34" s="46"/>
      <c r="R34" s="46"/>
      <c r="S34" s="46"/>
      <c r="T34" s="46"/>
      <c r="U34" s="46"/>
      <c r="V34" s="46"/>
    </row>
  </sheetData>
  <sheetProtection/>
  <mergeCells count="44">
    <mergeCell ref="Q3:Q4"/>
    <mergeCell ref="T3:T4"/>
    <mergeCell ref="U3:U4"/>
    <mergeCell ref="V3:V4"/>
    <mergeCell ref="B5:C5"/>
    <mergeCell ref="K5:L5"/>
    <mergeCell ref="Q2:V2"/>
    <mergeCell ref="B3:C4"/>
    <mergeCell ref="D3:F3"/>
    <mergeCell ref="G3:H3"/>
    <mergeCell ref="I3:I4"/>
    <mergeCell ref="B7:C8"/>
    <mergeCell ref="D7:D8"/>
    <mergeCell ref="E7:E8"/>
    <mergeCell ref="G7:G8"/>
    <mergeCell ref="R3:R4"/>
    <mergeCell ref="S3:S4"/>
    <mergeCell ref="J3:J4"/>
    <mergeCell ref="K3:L4"/>
    <mergeCell ref="N3:N4"/>
    <mergeCell ref="O3:O4"/>
    <mergeCell ref="E11:E12"/>
    <mergeCell ref="I9:I10"/>
    <mergeCell ref="B9:C10"/>
    <mergeCell ref="D9:D10"/>
    <mergeCell ref="E9:E10"/>
    <mergeCell ref="F9:F10"/>
    <mergeCell ref="G9:G10"/>
    <mergeCell ref="F11:F12"/>
    <mergeCell ref="G11:G12"/>
    <mergeCell ref="I11:I12"/>
    <mergeCell ref="K11:K12"/>
    <mergeCell ref="H7:H8"/>
    <mergeCell ref="I7:I8"/>
    <mergeCell ref="B2:L2"/>
    <mergeCell ref="B14:C14"/>
    <mergeCell ref="K14:L14"/>
    <mergeCell ref="B15:C15"/>
    <mergeCell ref="K15:L15"/>
    <mergeCell ref="K9:K10"/>
    <mergeCell ref="L9:L12"/>
    <mergeCell ref="B11:C12"/>
    <mergeCell ref="D11:D12"/>
    <mergeCell ref="K7:L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0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4.421875" style="0" bestFit="1" customWidth="1"/>
    <col min="9" max="10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4" max="15" width="8.8515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925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240"/>
      <c r="Q6" s="63"/>
      <c r="R6" s="64"/>
      <c r="S6" s="64"/>
      <c r="T6" s="64"/>
      <c r="U6" s="64"/>
      <c r="V6" s="65"/>
    </row>
    <row r="7" spans="2:22" ht="12" customHeight="1">
      <c r="B7" s="287" t="s">
        <v>31</v>
      </c>
      <c r="C7" s="288"/>
      <c r="D7" s="302" t="s">
        <v>145</v>
      </c>
      <c r="E7" s="302" t="s">
        <v>17</v>
      </c>
      <c r="F7" s="9" t="s">
        <v>21</v>
      </c>
      <c r="G7" s="302"/>
      <c r="H7" s="302"/>
      <c r="I7" s="302">
        <v>4</v>
      </c>
      <c r="J7" s="10">
        <f aca="true" t="shared" si="0" ref="J7:J14">V7</f>
        <v>80</v>
      </c>
      <c r="K7" s="298" t="s">
        <v>88</v>
      </c>
      <c r="L7" s="299"/>
      <c r="N7" s="69">
        <v>0</v>
      </c>
      <c r="O7" s="69">
        <f aca="true" t="shared" si="1" ref="O7:O18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4">SUM(Q7:U7)</f>
        <v>80</v>
      </c>
    </row>
    <row r="8" spans="2:22" ht="12.75">
      <c r="B8" s="304"/>
      <c r="C8" s="305"/>
      <c r="D8" s="303"/>
      <c r="E8" s="334"/>
      <c r="F8" s="9" t="s">
        <v>20</v>
      </c>
      <c r="G8" s="334"/>
      <c r="H8" s="334"/>
      <c r="I8" s="334"/>
      <c r="J8" s="10">
        <f t="shared" si="0"/>
        <v>60</v>
      </c>
      <c r="K8" s="346"/>
      <c r="L8" s="347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/>
      <c r="V8" s="48">
        <f t="shared" si="2"/>
        <v>60</v>
      </c>
    </row>
    <row r="9" spans="2:22" ht="12.75">
      <c r="B9" s="304"/>
      <c r="C9" s="305"/>
      <c r="D9" s="303"/>
      <c r="E9" s="302" t="s">
        <v>16</v>
      </c>
      <c r="F9" s="9" t="s">
        <v>21</v>
      </c>
      <c r="G9" s="302"/>
      <c r="H9" s="302"/>
      <c r="I9" s="302">
        <v>4</v>
      </c>
      <c r="J9" s="10">
        <f t="shared" si="0"/>
        <v>70</v>
      </c>
      <c r="K9" s="346"/>
      <c r="L9" s="347"/>
      <c r="N9" s="69">
        <v>0</v>
      </c>
      <c r="O9" s="69">
        <f t="shared" si="1"/>
        <v>0</v>
      </c>
      <c r="Q9" s="48">
        <v>40</v>
      </c>
      <c r="R9" s="48">
        <v>10</v>
      </c>
      <c r="S9" s="48">
        <v>20</v>
      </c>
      <c r="T9" s="48"/>
      <c r="U9" s="48"/>
      <c r="V9" s="48">
        <f t="shared" si="2"/>
        <v>70</v>
      </c>
    </row>
    <row r="10" spans="2:22" ht="12.75">
      <c r="B10" s="332"/>
      <c r="C10" s="333"/>
      <c r="D10" s="334"/>
      <c r="E10" s="334"/>
      <c r="F10" s="9" t="s">
        <v>20</v>
      </c>
      <c r="G10" s="334"/>
      <c r="H10" s="334"/>
      <c r="I10" s="334"/>
      <c r="J10" s="10">
        <f t="shared" si="0"/>
        <v>50</v>
      </c>
      <c r="K10" s="300"/>
      <c r="L10" s="301"/>
      <c r="N10" s="69">
        <v>0</v>
      </c>
      <c r="O10" s="69">
        <f t="shared" si="1"/>
        <v>0</v>
      </c>
      <c r="Q10" s="48">
        <v>40</v>
      </c>
      <c r="R10" s="48">
        <v>10</v>
      </c>
      <c r="S10" s="48"/>
      <c r="T10" s="48"/>
      <c r="U10" s="48"/>
      <c r="V10" s="48">
        <f t="shared" si="2"/>
        <v>50</v>
      </c>
    </row>
    <row r="11" spans="2:22" ht="12.75">
      <c r="B11" s="287" t="s">
        <v>926</v>
      </c>
      <c r="C11" s="288"/>
      <c r="D11" s="9" t="s">
        <v>276</v>
      </c>
      <c r="E11" s="302" t="s">
        <v>16</v>
      </c>
      <c r="F11" s="302" t="s">
        <v>21</v>
      </c>
      <c r="G11" s="302"/>
      <c r="H11" s="302" t="s">
        <v>912</v>
      </c>
      <c r="I11" s="302">
        <v>4</v>
      </c>
      <c r="J11" s="10">
        <f t="shared" si="0"/>
        <v>60</v>
      </c>
      <c r="K11" s="370" t="s">
        <v>85</v>
      </c>
      <c r="L11" s="290" t="s">
        <v>399</v>
      </c>
      <c r="N11" s="69">
        <v>0</v>
      </c>
      <c r="O11" s="69">
        <f t="shared" si="1"/>
        <v>0</v>
      </c>
      <c r="Q11" s="48">
        <v>20</v>
      </c>
      <c r="R11" s="48">
        <v>10</v>
      </c>
      <c r="S11" s="48">
        <v>20</v>
      </c>
      <c r="T11" s="48"/>
      <c r="U11" s="48">
        <v>10</v>
      </c>
      <c r="V11" s="48">
        <f t="shared" si="2"/>
        <v>60</v>
      </c>
    </row>
    <row r="12" spans="2:22" ht="12.75">
      <c r="B12" s="332"/>
      <c r="C12" s="333"/>
      <c r="D12" s="80" t="s">
        <v>24</v>
      </c>
      <c r="E12" s="334"/>
      <c r="F12" s="334"/>
      <c r="G12" s="334"/>
      <c r="H12" s="334"/>
      <c r="I12" s="334"/>
      <c r="J12" s="10">
        <f t="shared" si="0"/>
        <v>80</v>
      </c>
      <c r="K12" s="392"/>
      <c r="L12" s="343"/>
      <c r="N12" s="69"/>
      <c r="O12" s="69"/>
      <c r="Q12" s="48">
        <v>40</v>
      </c>
      <c r="R12" s="48">
        <v>10</v>
      </c>
      <c r="S12" s="48">
        <v>20</v>
      </c>
      <c r="T12" s="48"/>
      <c r="U12" s="48">
        <v>10</v>
      </c>
      <c r="V12" s="48">
        <f t="shared" si="2"/>
        <v>80</v>
      </c>
    </row>
    <row r="13" spans="2:22" ht="12.75">
      <c r="B13" s="287" t="s">
        <v>927</v>
      </c>
      <c r="C13" s="288"/>
      <c r="D13" s="9" t="s">
        <v>276</v>
      </c>
      <c r="E13" s="302" t="s">
        <v>16</v>
      </c>
      <c r="F13" s="302" t="s">
        <v>20</v>
      </c>
      <c r="G13" s="385" t="s">
        <v>181</v>
      </c>
      <c r="H13" s="302" t="s">
        <v>912</v>
      </c>
      <c r="I13" s="302">
        <v>4</v>
      </c>
      <c r="J13" s="10">
        <f t="shared" si="0"/>
        <v>60</v>
      </c>
      <c r="K13" s="370" t="s">
        <v>928</v>
      </c>
      <c r="L13" s="343"/>
      <c r="N13" s="69">
        <v>0</v>
      </c>
      <c r="O13" s="69">
        <f t="shared" si="1"/>
        <v>0</v>
      </c>
      <c r="Q13" s="48">
        <v>20</v>
      </c>
      <c r="R13" s="48">
        <v>10</v>
      </c>
      <c r="S13" s="48"/>
      <c r="T13" s="48">
        <v>20</v>
      </c>
      <c r="U13" s="48">
        <v>10</v>
      </c>
      <c r="V13" s="48">
        <f t="shared" si="2"/>
        <v>60</v>
      </c>
    </row>
    <row r="14" spans="2:22" ht="12.75">
      <c r="B14" s="304"/>
      <c r="C14" s="305"/>
      <c r="D14" s="83" t="s">
        <v>24</v>
      </c>
      <c r="E14" s="334"/>
      <c r="F14" s="334"/>
      <c r="G14" s="386"/>
      <c r="H14" s="334"/>
      <c r="I14" s="334"/>
      <c r="J14" s="10">
        <f t="shared" si="0"/>
        <v>80</v>
      </c>
      <c r="K14" s="392"/>
      <c r="L14" s="345"/>
      <c r="N14" s="69"/>
      <c r="O14" s="69"/>
      <c r="Q14" s="49">
        <v>40</v>
      </c>
      <c r="R14" s="50">
        <v>10</v>
      </c>
      <c r="S14" s="50"/>
      <c r="T14" s="50">
        <v>20</v>
      </c>
      <c r="U14" s="50">
        <v>10</v>
      </c>
      <c r="V14" s="48">
        <f t="shared" si="2"/>
        <v>80</v>
      </c>
    </row>
    <row r="15" spans="2:22" ht="12.75">
      <c r="B15" s="116" t="s">
        <v>281</v>
      </c>
      <c r="C15" s="124"/>
      <c r="D15" s="127"/>
      <c r="E15" s="127"/>
      <c r="F15" s="127"/>
      <c r="G15" s="127"/>
      <c r="H15" s="127"/>
      <c r="I15" s="128"/>
      <c r="J15" s="197"/>
      <c r="K15" s="197"/>
      <c r="L15" s="241"/>
      <c r="N15" s="69">
        <v>0</v>
      </c>
      <c r="O15" s="69">
        <f t="shared" si="1"/>
        <v>0</v>
      </c>
      <c r="Q15" s="63"/>
      <c r="R15" s="64"/>
      <c r="S15" s="64"/>
      <c r="T15" s="64"/>
      <c r="U15" s="64"/>
      <c r="V15" s="65"/>
    </row>
    <row r="16" spans="2:22" ht="12" customHeight="1">
      <c r="B16" s="287" t="s">
        <v>124</v>
      </c>
      <c r="C16" s="288"/>
      <c r="D16" s="385" t="s">
        <v>50</v>
      </c>
      <c r="E16" s="58" t="s">
        <v>16</v>
      </c>
      <c r="F16" s="302" t="s">
        <v>20</v>
      </c>
      <c r="G16" s="385" t="s">
        <v>181</v>
      </c>
      <c r="H16" s="302"/>
      <c r="I16" s="302">
        <v>4</v>
      </c>
      <c r="J16" s="10">
        <f>V16</f>
        <v>50</v>
      </c>
      <c r="K16" s="289" t="s">
        <v>100</v>
      </c>
      <c r="L16" s="290"/>
      <c r="N16" s="69">
        <v>0</v>
      </c>
      <c r="O16" s="69">
        <f t="shared" si="1"/>
        <v>0</v>
      </c>
      <c r="Q16" s="48">
        <v>20</v>
      </c>
      <c r="R16" s="48">
        <v>10</v>
      </c>
      <c r="S16" s="48"/>
      <c r="T16" s="48">
        <v>20</v>
      </c>
      <c r="U16" s="48"/>
      <c r="V16" s="48">
        <f>SUM(Q16:U16)</f>
        <v>50</v>
      </c>
    </row>
    <row r="17" spans="2:22" ht="12.75">
      <c r="B17" s="332"/>
      <c r="C17" s="333"/>
      <c r="D17" s="334"/>
      <c r="E17" s="9" t="s">
        <v>56</v>
      </c>
      <c r="F17" s="334"/>
      <c r="G17" s="334"/>
      <c r="H17" s="334"/>
      <c r="I17" s="334"/>
      <c r="J17" s="10">
        <f>V17</f>
        <v>40</v>
      </c>
      <c r="K17" s="344"/>
      <c r="L17" s="345"/>
      <c r="N17" s="69">
        <v>0</v>
      </c>
      <c r="O17" s="69">
        <f t="shared" si="1"/>
        <v>0</v>
      </c>
      <c r="Q17" s="48">
        <v>20</v>
      </c>
      <c r="R17" s="48"/>
      <c r="S17" s="48"/>
      <c r="T17" s="48">
        <v>20</v>
      </c>
      <c r="U17" s="48"/>
      <c r="V17" s="48">
        <f>SUM(Q17:U17)</f>
        <v>40</v>
      </c>
    </row>
    <row r="18" spans="2:22" ht="12.75">
      <c r="B18" s="291" t="s">
        <v>528</v>
      </c>
      <c r="C18" s="292"/>
      <c r="D18" s="9" t="s">
        <v>133</v>
      </c>
      <c r="E18" s="7"/>
      <c r="F18" s="7"/>
      <c r="G18" s="7"/>
      <c r="H18" s="7"/>
      <c r="I18" s="10">
        <v>1</v>
      </c>
      <c r="J18" s="54">
        <f>V18</f>
        <v>10</v>
      </c>
      <c r="K18" s="293" t="s">
        <v>100</v>
      </c>
      <c r="L18" s="294"/>
      <c r="N18" s="69">
        <v>0</v>
      </c>
      <c r="O18" s="69">
        <f t="shared" si="1"/>
        <v>0</v>
      </c>
      <c r="Q18" s="48">
        <v>10</v>
      </c>
      <c r="R18" s="48"/>
      <c r="S18" s="48"/>
      <c r="T18" s="48"/>
      <c r="U18" s="48"/>
      <c r="V18" s="48">
        <f>SUM(Q18:U18)</f>
        <v>10</v>
      </c>
    </row>
    <row r="19" spans="2:22" ht="12.75">
      <c r="B19" s="57" t="s">
        <v>63</v>
      </c>
      <c r="C19" s="9" t="s">
        <v>929</v>
      </c>
      <c r="D19" s="9" t="s">
        <v>133</v>
      </c>
      <c r="E19" s="7"/>
      <c r="F19" s="7"/>
      <c r="G19" s="7"/>
      <c r="H19" s="7"/>
      <c r="I19" s="10">
        <v>1</v>
      </c>
      <c r="J19" s="54">
        <f>V19</f>
        <v>10</v>
      </c>
      <c r="K19" s="479" t="s">
        <v>253</v>
      </c>
      <c r="L19" s="294"/>
      <c r="N19" s="69">
        <v>0</v>
      </c>
      <c r="O19" s="69">
        <f>N19*J19</f>
        <v>0</v>
      </c>
      <c r="Q19" s="48">
        <v>10</v>
      </c>
      <c r="R19" s="48"/>
      <c r="S19" s="48"/>
      <c r="T19" s="48"/>
      <c r="U19" s="48"/>
      <c r="V19" s="48">
        <f>SUM(Q19:U19)</f>
        <v>10</v>
      </c>
    </row>
    <row r="20" spans="2:22" ht="12.75">
      <c r="B20" s="116" t="s">
        <v>79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242"/>
      <c r="Q20" s="46"/>
      <c r="R20" s="46"/>
      <c r="S20" s="46"/>
      <c r="T20" s="46"/>
      <c r="U20" s="46"/>
      <c r="V20" s="46"/>
    </row>
    <row r="21" spans="2:22" ht="12.75">
      <c r="B21" s="21" t="s">
        <v>930</v>
      </c>
      <c r="C21" s="22"/>
      <c r="D21" s="22"/>
      <c r="E21" s="22"/>
      <c r="F21" s="22"/>
      <c r="G21" s="22"/>
      <c r="H21" s="22"/>
      <c r="I21" s="22"/>
      <c r="J21" s="22"/>
      <c r="K21" s="22"/>
      <c r="L21" s="23"/>
      <c r="N21" s="237">
        <f>SUM(N5:N20)</f>
        <v>0</v>
      </c>
      <c r="O21" s="237">
        <f>SUM(O5:O20)</f>
        <v>0</v>
      </c>
      <c r="Q21" s="46"/>
      <c r="R21" s="46"/>
      <c r="S21" s="46"/>
      <c r="T21" s="46"/>
      <c r="U21" s="46"/>
      <c r="V21" s="46"/>
    </row>
    <row r="22" spans="2:22" ht="12.75">
      <c r="B22" s="21" t="s">
        <v>113</v>
      </c>
      <c r="C22" s="22"/>
      <c r="D22" s="22"/>
      <c r="E22" s="22"/>
      <c r="F22" s="22"/>
      <c r="G22" s="22"/>
      <c r="H22" s="22"/>
      <c r="I22" s="22"/>
      <c r="J22" s="22"/>
      <c r="K22" s="22"/>
      <c r="L22" s="23"/>
      <c r="Q22" s="46"/>
      <c r="R22" s="46"/>
      <c r="S22" s="46"/>
      <c r="T22" s="46"/>
      <c r="U22" s="46"/>
      <c r="V22" s="46"/>
    </row>
    <row r="23" spans="2:22" ht="12.75">
      <c r="B23" s="21" t="s">
        <v>931</v>
      </c>
      <c r="C23" s="22"/>
      <c r="D23" s="22"/>
      <c r="E23" s="22"/>
      <c r="F23" s="22"/>
      <c r="G23" s="22"/>
      <c r="H23" s="22"/>
      <c r="I23" s="22"/>
      <c r="J23" s="22"/>
      <c r="K23" s="22"/>
      <c r="L23" s="23"/>
      <c r="Q23" s="46"/>
      <c r="R23" s="46"/>
      <c r="S23" s="46"/>
      <c r="T23" s="46"/>
      <c r="U23" s="46"/>
      <c r="V23" s="46"/>
    </row>
    <row r="24" spans="2:22" ht="12.75">
      <c r="B24" s="21" t="s">
        <v>903</v>
      </c>
      <c r="C24" s="22"/>
      <c r="D24" s="22"/>
      <c r="E24" s="22"/>
      <c r="F24" s="22"/>
      <c r="G24" s="22"/>
      <c r="H24" s="22"/>
      <c r="I24" s="22"/>
      <c r="J24" s="22"/>
      <c r="K24" s="22"/>
      <c r="L24" s="23"/>
      <c r="Q24" s="46"/>
      <c r="R24" s="46"/>
      <c r="S24" s="46"/>
      <c r="T24" s="46"/>
      <c r="U24" s="46"/>
      <c r="V24" s="46"/>
    </row>
    <row r="25" spans="2:22" ht="12.75">
      <c r="B25" s="21" t="s">
        <v>932</v>
      </c>
      <c r="C25" s="22"/>
      <c r="D25" s="22"/>
      <c r="E25" s="22"/>
      <c r="F25" s="22"/>
      <c r="G25" s="22"/>
      <c r="H25" s="22"/>
      <c r="I25" s="22"/>
      <c r="J25" s="22"/>
      <c r="K25" s="22"/>
      <c r="L25" s="23"/>
      <c r="Q25" s="46"/>
      <c r="R25" s="46"/>
      <c r="S25" s="46"/>
      <c r="T25" s="46"/>
      <c r="U25" s="46"/>
      <c r="V25" s="46"/>
    </row>
    <row r="26" spans="2:22" ht="12.75">
      <c r="B26" s="21" t="s">
        <v>907</v>
      </c>
      <c r="C26" s="22"/>
      <c r="D26" s="22"/>
      <c r="E26" s="22"/>
      <c r="F26" s="22"/>
      <c r="G26" s="22"/>
      <c r="H26" s="22"/>
      <c r="I26" s="22"/>
      <c r="J26" s="22"/>
      <c r="K26" s="22"/>
      <c r="L26" s="23"/>
      <c r="Q26" s="46"/>
      <c r="R26" s="46"/>
      <c r="S26" s="46"/>
      <c r="T26" s="46"/>
      <c r="U26" s="46"/>
      <c r="V26" s="46"/>
    </row>
    <row r="27" spans="2:22" ht="12.75">
      <c r="B27" s="24" t="s">
        <v>933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  <c r="Q27" s="46"/>
      <c r="R27" s="46"/>
      <c r="S27" s="46"/>
      <c r="T27" s="46"/>
      <c r="U27" s="46"/>
      <c r="V27" s="46"/>
    </row>
    <row r="28" ht="10.5" customHeight="1"/>
    <row r="29" spans="17:22" ht="12.75">
      <c r="Q29" s="46"/>
      <c r="R29" s="46"/>
      <c r="S29" s="46"/>
      <c r="T29" s="46"/>
      <c r="U29" s="46"/>
      <c r="V29" s="46"/>
    </row>
    <row r="30" spans="17:22" ht="12.75">
      <c r="Q30" s="46"/>
      <c r="R30" s="46"/>
      <c r="S30" s="46"/>
      <c r="T30" s="46"/>
      <c r="U30" s="46"/>
      <c r="V30" s="46"/>
    </row>
    <row r="31" spans="17:22" ht="12.75">
      <c r="Q31" s="46"/>
      <c r="R31" s="46"/>
      <c r="S31" s="46"/>
      <c r="T31" s="46"/>
      <c r="U31" s="46"/>
      <c r="V31" s="46"/>
    </row>
    <row r="32" spans="17:22" ht="12.75"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  <row r="34" spans="17:22" ht="12.75">
      <c r="Q34" s="46"/>
      <c r="R34" s="46"/>
      <c r="S34" s="46"/>
      <c r="T34" s="46"/>
      <c r="U34" s="46"/>
      <c r="V34" s="46"/>
    </row>
    <row r="35" spans="17:22" ht="12" customHeight="1">
      <c r="Q35" s="46"/>
      <c r="R35" s="46"/>
      <c r="S35" s="46"/>
      <c r="T35" s="46"/>
      <c r="U35" s="46"/>
      <c r="V35" s="46"/>
    </row>
    <row r="36" spans="17:22" ht="12.75">
      <c r="Q36" s="46"/>
      <c r="R36" s="46"/>
      <c r="S36" s="46"/>
      <c r="T36" s="46"/>
      <c r="U36" s="46"/>
      <c r="V36" s="46"/>
    </row>
    <row r="37" spans="17:22" ht="12.75">
      <c r="Q37" s="46"/>
      <c r="R37" s="46"/>
      <c r="S37" s="46"/>
      <c r="T37" s="46"/>
      <c r="U37" s="46"/>
      <c r="V37" s="46"/>
    </row>
    <row r="38" spans="17:22" ht="12" customHeight="1">
      <c r="Q38" s="46"/>
      <c r="R38" s="46"/>
      <c r="S38" s="46"/>
      <c r="T38" s="46"/>
      <c r="U38" s="46"/>
      <c r="V38" s="46"/>
    </row>
    <row r="39" spans="17:22" ht="12.75">
      <c r="Q39" s="46"/>
      <c r="R39" s="46"/>
      <c r="S39" s="46"/>
      <c r="T39" s="46"/>
      <c r="U39" s="46"/>
      <c r="V39" s="46"/>
    </row>
    <row r="40" spans="17:22" ht="12.75">
      <c r="Q40" s="46"/>
      <c r="R40" s="46"/>
      <c r="S40" s="46"/>
      <c r="T40" s="46"/>
      <c r="U40" s="46"/>
      <c r="V40" s="46"/>
    </row>
    <row r="41" spans="17:22" ht="12.75">
      <c r="Q41" s="46"/>
      <c r="R41" s="46"/>
      <c r="S41" s="46"/>
      <c r="T41" s="46"/>
      <c r="U41" s="46"/>
      <c r="V41" s="46"/>
    </row>
    <row r="42" spans="17:22" ht="12.75">
      <c r="Q42" s="46"/>
      <c r="R42" s="46"/>
      <c r="S42" s="46"/>
      <c r="T42" s="46"/>
      <c r="U42" s="46"/>
      <c r="V42" s="46"/>
    </row>
    <row r="43" spans="17:22" ht="12.75">
      <c r="Q43" s="46"/>
      <c r="R43" s="46"/>
      <c r="S43" s="46"/>
      <c r="T43" s="46"/>
      <c r="U43" s="46"/>
      <c r="V43" s="46"/>
    </row>
    <row r="44" spans="17:22" ht="12.75">
      <c r="Q44" s="46"/>
      <c r="R44" s="46"/>
      <c r="S44" s="46"/>
      <c r="T44" s="46"/>
      <c r="U44" s="46"/>
      <c r="V44" s="46"/>
    </row>
    <row r="45" spans="17:22" ht="12.75">
      <c r="Q45" s="46"/>
      <c r="R45" s="46"/>
      <c r="S45" s="46"/>
      <c r="T45" s="46"/>
      <c r="U45" s="46"/>
      <c r="V45" s="46"/>
    </row>
    <row r="46" spans="17:22" ht="12.75">
      <c r="Q46" s="46"/>
      <c r="R46" s="46"/>
      <c r="S46" s="46"/>
      <c r="T46" s="46"/>
      <c r="U46" s="46"/>
      <c r="V46" s="46"/>
    </row>
    <row r="47" spans="17:22" ht="12.75">
      <c r="Q47" s="46"/>
      <c r="R47" s="46"/>
      <c r="S47" s="46"/>
      <c r="T47" s="46"/>
      <c r="U47" s="46"/>
      <c r="V47" s="46"/>
    </row>
    <row r="48" spans="17:22" ht="12.75">
      <c r="Q48" s="46"/>
      <c r="R48" s="46"/>
      <c r="S48" s="46"/>
      <c r="T48" s="46"/>
      <c r="U48" s="46"/>
      <c r="V48" s="46"/>
    </row>
    <row r="49" spans="17:22" ht="12.75">
      <c r="Q49" s="46"/>
      <c r="R49" s="46"/>
      <c r="S49" s="46"/>
      <c r="T49" s="46"/>
      <c r="U49" s="46"/>
      <c r="V49" s="46"/>
    </row>
    <row r="50" spans="17:22" ht="12.75">
      <c r="Q50" s="46"/>
      <c r="R50" s="46"/>
      <c r="S50" s="46"/>
      <c r="T50" s="46"/>
      <c r="U50" s="46"/>
      <c r="V50" s="46"/>
    </row>
  </sheetData>
  <sheetProtection/>
  <mergeCells count="54">
    <mergeCell ref="U3:U4"/>
    <mergeCell ref="V3:V4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N3:N4"/>
    <mergeCell ref="O3:O4"/>
    <mergeCell ref="B5:C5"/>
    <mergeCell ref="K5:L5"/>
    <mergeCell ref="B7:C10"/>
    <mergeCell ref="D7:D10"/>
    <mergeCell ref="E7:E8"/>
    <mergeCell ref="G7:G8"/>
    <mergeCell ref="H7:H8"/>
    <mergeCell ref="I7:I8"/>
    <mergeCell ref="K7:L10"/>
    <mergeCell ref="E9:E10"/>
    <mergeCell ref="G9:G10"/>
    <mergeCell ref="H9:H10"/>
    <mergeCell ref="I9:I10"/>
    <mergeCell ref="B11:C12"/>
    <mergeCell ref="E11:E12"/>
    <mergeCell ref="F11:F12"/>
    <mergeCell ref="K16:L17"/>
    <mergeCell ref="B18:C18"/>
    <mergeCell ref="K18:L18"/>
    <mergeCell ref="K19:L19"/>
    <mergeCell ref="B16:C17"/>
    <mergeCell ref="D16:D17"/>
    <mergeCell ref="F16:F17"/>
    <mergeCell ref="G16:G17"/>
    <mergeCell ref="H16:H17"/>
    <mergeCell ref="I16:I17"/>
    <mergeCell ref="B13:C14"/>
    <mergeCell ref="E13:E14"/>
    <mergeCell ref="F13:F14"/>
    <mergeCell ref="G13:G14"/>
    <mergeCell ref="H13:H14"/>
    <mergeCell ref="I13:I14"/>
    <mergeCell ref="K13:K14"/>
    <mergeCell ref="L11:L14"/>
    <mergeCell ref="G11:G12"/>
    <mergeCell ref="H11:H12"/>
    <mergeCell ref="I11:I12"/>
    <mergeCell ref="K11:K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4" max="15" width="8.8515625" style="0" customWidth="1"/>
    <col min="16" max="16" width="3.8515625" style="0" customWidth="1"/>
    <col min="17" max="17" width="8.140625" style="0" customWidth="1"/>
    <col min="18" max="18" width="8.421875" style="0" customWidth="1"/>
    <col min="19" max="19" width="7.8515625" style="0" customWidth="1"/>
    <col min="20" max="20" width="8.421875" style="0" customWidth="1"/>
    <col min="21" max="21" width="8.00390625" style="0" customWidth="1"/>
    <col min="22" max="22" width="7.57421875" style="0" customWidth="1"/>
  </cols>
  <sheetData>
    <row r="1" ht="6.75" customHeight="1"/>
    <row r="2" spans="2:22" ht="15.75">
      <c r="B2" s="284" t="s">
        <v>826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 customHeight="1">
      <c r="B7" s="381" t="s">
        <v>30</v>
      </c>
      <c r="C7" s="411"/>
      <c r="D7" s="58" t="s">
        <v>232</v>
      </c>
      <c r="E7" s="58" t="s">
        <v>233</v>
      </c>
      <c r="F7" s="9" t="s">
        <v>21</v>
      </c>
      <c r="G7" s="58"/>
      <c r="H7" s="58" t="s">
        <v>180</v>
      </c>
      <c r="I7" s="58">
        <v>4</v>
      </c>
      <c r="J7" s="10">
        <f>V7</f>
        <v>110</v>
      </c>
      <c r="K7" s="507" t="s">
        <v>229</v>
      </c>
      <c r="L7" s="508"/>
      <c r="N7" s="69">
        <v>0</v>
      </c>
      <c r="O7" s="69">
        <f aca="true" t="shared" si="0" ref="O7:O15">N7*J7</f>
        <v>0</v>
      </c>
      <c r="Q7" s="48">
        <v>40</v>
      </c>
      <c r="R7" s="48">
        <v>40</v>
      </c>
      <c r="S7" s="48">
        <v>20</v>
      </c>
      <c r="T7" s="48"/>
      <c r="U7" s="48">
        <v>10</v>
      </c>
      <c r="V7" s="48">
        <f>SUM(Q7:U7)</f>
        <v>110</v>
      </c>
    </row>
    <row r="8" spans="2:22" ht="12.75">
      <c r="B8" s="381" t="s">
        <v>651</v>
      </c>
      <c r="C8" s="411"/>
      <c r="D8" s="80" t="s">
        <v>202</v>
      </c>
      <c r="E8" s="80" t="s">
        <v>56</v>
      </c>
      <c r="F8" s="80" t="s">
        <v>20</v>
      </c>
      <c r="G8" s="80" t="s">
        <v>70</v>
      </c>
      <c r="H8" s="1"/>
      <c r="I8" s="44">
        <v>4</v>
      </c>
      <c r="J8" s="10">
        <f>V8</f>
        <v>60</v>
      </c>
      <c r="K8" s="507" t="s">
        <v>342</v>
      </c>
      <c r="L8" s="508"/>
      <c r="N8" s="69">
        <v>0</v>
      </c>
      <c r="O8" s="69">
        <f t="shared" si="0"/>
        <v>0</v>
      </c>
      <c r="Q8" s="48">
        <v>40</v>
      </c>
      <c r="R8" s="48"/>
      <c r="S8" s="48"/>
      <c r="T8" s="48">
        <v>20</v>
      </c>
      <c r="U8" s="48"/>
      <c r="V8" s="48">
        <f>SUM(Q8:U8)</f>
        <v>60</v>
      </c>
    </row>
    <row r="9" spans="2:22" ht="12.75">
      <c r="B9" s="444" t="s">
        <v>122</v>
      </c>
      <c r="C9" s="445"/>
      <c r="D9" s="83" t="s">
        <v>49</v>
      </c>
      <c r="E9" s="83" t="s">
        <v>56</v>
      </c>
      <c r="F9" s="84" t="s">
        <v>20</v>
      </c>
      <c r="G9" s="83"/>
      <c r="H9" s="66"/>
      <c r="I9" s="44">
        <v>4</v>
      </c>
      <c r="J9" s="10">
        <f>V9</f>
        <v>20</v>
      </c>
      <c r="K9" s="310" t="s">
        <v>652</v>
      </c>
      <c r="L9" s="311"/>
      <c r="N9" s="69">
        <v>0</v>
      </c>
      <c r="O9" s="69">
        <f t="shared" si="0"/>
        <v>0</v>
      </c>
      <c r="Q9" s="48">
        <v>20</v>
      </c>
      <c r="R9" s="48"/>
      <c r="S9" s="48"/>
      <c r="T9" s="48"/>
      <c r="U9" s="48"/>
      <c r="V9" s="48">
        <f>SUM(Q9:U9)</f>
        <v>20</v>
      </c>
    </row>
    <row r="10" spans="2:22" ht="12.75">
      <c r="B10" s="444" t="s">
        <v>143</v>
      </c>
      <c r="C10" s="445"/>
      <c r="D10" s="80" t="s">
        <v>974</v>
      </c>
      <c r="E10" s="385" t="s">
        <v>56</v>
      </c>
      <c r="F10" s="385" t="s">
        <v>20</v>
      </c>
      <c r="G10" s="385" t="s">
        <v>70</v>
      </c>
      <c r="H10" s="501"/>
      <c r="I10" s="442">
        <v>4</v>
      </c>
      <c r="J10" s="10">
        <f>V10</f>
        <v>40</v>
      </c>
      <c r="K10" s="298" t="s">
        <v>491</v>
      </c>
      <c r="L10" s="299"/>
      <c r="N10" s="69">
        <v>0</v>
      </c>
      <c r="O10" s="69">
        <f t="shared" si="0"/>
        <v>0</v>
      </c>
      <c r="Q10" s="48">
        <v>20</v>
      </c>
      <c r="R10" s="48"/>
      <c r="S10" s="48"/>
      <c r="T10" s="48">
        <v>20</v>
      </c>
      <c r="U10" s="48"/>
      <c r="V10" s="48">
        <f>SUM(Q10:U10)</f>
        <v>40</v>
      </c>
    </row>
    <row r="11" spans="2:22" ht="12.75">
      <c r="B11" s="448"/>
      <c r="C11" s="500"/>
      <c r="D11" s="84" t="s">
        <v>50</v>
      </c>
      <c r="E11" s="386"/>
      <c r="F11" s="386"/>
      <c r="G11" s="386"/>
      <c r="H11" s="502"/>
      <c r="I11" s="443"/>
      <c r="J11" s="4">
        <f>V11</f>
        <v>40</v>
      </c>
      <c r="K11" s="300"/>
      <c r="L11" s="301"/>
      <c r="N11" s="69">
        <v>0</v>
      </c>
      <c r="O11" s="69">
        <f t="shared" si="0"/>
        <v>0</v>
      </c>
      <c r="Q11" s="48">
        <v>20</v>
      </c>
      <c r="R11" s="48"/>
      <c r="S11" s="48"/>
      <c r="T11" s="48">
        <v>20</v>
      </c>
      <c r="U11" s="48"/>
      <c r="V11" s="48">
        <f>SUM(Q11:U11)</f>
        <v>40</v>
      </c>
    </row>
    <row r="12" spans="2:22" ht="12.75">
      <c r="B12" s="15" t="s">
        <v>281</v>
      </c>
      <c r="C12" s="107"/>
      <c r="D12" s="16"/>
      <c r="E12" s="16"/>
      <c r="F12" s="16"/>
      <c r="G12" s="16"/>
      <c r="H12" s="16"/>
      <c r="I12" s="17"/>
      <c r="J12" s="17"/>
      <c r="K12" s="17"/>
      <c r="L12" s="139"/>
      <c r="N12" s="69">
        <v>0</v>
      </c>
      <c r="O12" s="69">
        <f t="shared" si="0"/>
        <v>0</v>
      </c>
      <c r="Q12" s="49"/>
      <c r="R12" s="50"/>
      <c r="S12" s="50"/>
      <c r="T12" s="50"/>
      <c r="U12" s="50"/>
      <c r="V12" s="51"/>
    </row>
    <row r="13" spans="2:22" ht="12.75">
      <c r="B13" s="505" t="s">
        <v>144</v>
      </c>
      <c r="C13" s="506"/>
      <c r="D13" s="80" t="s">
        <v>50</v>
      </c>
      <c r="E13" s="59" t="s">
        <v>56</v>
      </c>
      <c r="F13" s="80" t="s">
        <v>20</v>
      </c>
      <c r="G13" s="81" t="s">
        <v>72</v>
      </c>
      <c r="H13" s="5"/>
      <c r="I13" s="4">
        <v>4</v>
      </c>
      <c r="J13" s="54">
        <f>V13</f>
        <v>40</v>
      </c>
      <c r="K13" s="310" t="s">
        <v>48</v>
      </c>
      <c r="L13" s="311"/>
      <c r="N13" s="69">
        <v>0</v>
      </c>
      <c r="O13" s="69">
        <f t="shared" si="0"/>
        <v>0</v>
      </c>
      <c r="Q13" s="48">
        <v>20</v>
      </c>
      <c r="R13" s="48"/>
      <c r="S13" s="48"/>
      <c r="T13" s="48">
        <v>20</v>
      </c>
      <c r="U13" s="48"/>
      <c r="V13" s="48">
        <f>SUM(Q13:U13)</f>
        <v>40</v>
      </c>
    </row>
    <row r="14" spans="2:22" ht="12.75">
      <c r="B14" s="308" t="s">
        <v>653</v>
      </c>
      <c r="C14" s="309"/>
      <c r="D14" s="80" t="s">
        <v>26</v>
      </c>
      <c r="E14" s="84" t="s">
        <v>56</v>
      </c>
      <c r="F14" s="84" t="s">
        <v>19</v>
      </c>
      <c r="G14" s="98"/>
      <c r="H14" s="98"/>
      <c r="I14" s="79">
        <v>4</v>
      </c>
      <c r="J14" s="54">
        <f>V14</f>
        <v>10</v>
      </c>
      <c r="K14" s="503" t="s">
        <v>48</v>
      </c>
      <c r="L14" s="504"/>
      <c r="N14" s="69">
        <v>0</v>
      </c>
      <c r="O14" s="69">
        <f t="shared" si="0"/>
        <v>0</v>
      </c>
      <c r="Q14" s="48">
        <v>20</v>
      </c>
      <c r="R14" s="48"/>
      <c r="S14" s="48">
        <v>-10</v>
      </c>
      <c r="T14" s="48"/>
      <c r="U14" s="48"/>
      <c r="V14" s="48">
        <f>SUM(Q14:U14)</f>
        <v>10</v>
      </c>
    </row>
    <row r="15" spans="2:22" ht="12.75">
      <c r="B15" s="291" t="s">
        <v>63</v>
      </c>
      <c r="C15" s="292"/>
      <c r="D15" s="9" t="s">
        <v>133</v>
      </c>
      <c r="E15" s="7"/>
      <c r="F15" s="7"/>
      <c r="G15" s="7"/>
      <c r="H15" s="7"/>
      <c r="I15" s="10">
        <v>1</v>
      </c>
      <c r="J15" s="54">
        <f>V15</f>
        <v>10</v>
      </c>
      <c r="K15" s="479" t="s">
        <v>253</v>
      </c>
      <c r="L15" s="294"/>
      <c r="N15" s="69">
        <v>0</v>
      </c>
      <c r="O15" s="69">
        <f t="shared" si="0"/>
        <v>0</v>
      </c>
      <c r="Q15" s="48">
        <v>10</v>
      </c>
      <c r="R15" s="48"/>
      <c r="S15" s="48"/>
      <c r="T15" s="48"/>
      <c r="U15" s="48"/>
      <c r="V15" s="48">
        <f>SUM(Q15:U15)</f>
        <v>10</v>
      </c>
    </row>
    <row r="16" spans="2:12" ht="12.75">
      <c r="B16" s="262"/>
      <c r="C16" s="262"/>
      <c r="D16" s="263"/>
      <c r="E16" s="31"/>
      <c r="F16" s="31"/>
      <c r="G16" s="31"/>
      <c r="H16" s="31"/>
      <c r="I16" s="257"/>
      <c r="J16" s="73"/>
      <c r="K16" s="264"/>
      <c r="L16" s="264"/>
    </row>
    <row r="17" spans="2:15" ht="12.75">
      <c r="B17" s="262"/>
      <c r="C17" s="262"/>
      <c r="D17" s="263"/>
      <c r="E17" s="31"/>
      <c r="F17" s="31"/>
      <c r="G17" s="31"/>
      <c r="H17" s="31"/>
      <c r="I17" s="257"/>
      <c r="J17" s="73"/>
      <c r="K17" s="264"/>
      <c r="L17" s="264"/>
      <c r="N17" s="237">
        <f>SUM(N5:N16)</f>
        <v>0</v>
      </c>
      <c r="O17" s="237">
        <f>SUM(O5:O16)</f>
        <v>0</v>
      </c>
    </row>
    <row r="19" spans="2:12" ht="15.75">
      <c r="B19" s="284" t="s">
        <v>107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6"/>
    </row>
    <row r="20" spans="2:22" ht="12.75">
      <c r="B20" s="85" t="s">
        <v>654</v>
      </c>
      <c r="C20" s="178"/>
      <c r="D20" s="16"/>
      <c r="E20" s="16"/>
      <c r="F20" s="16"/>
      <c r="G20" s="16"/>
      <c r="H20" s="16"/>
      <c r="I20" s="17"/>
      <c r="J20" s="17"/>
      <c r="K20" s="17"/>
      <c r="L20" s="18"/>
      <c r="Q20" s="49"/>
      <c r="R20" s="50"/>
      <c r="S20" s="50"/>
      <c r="T20" s="50"/>
      <c r="U20" s="50"/>
      <c r="V20" s="51"/>
    </row>
    <row r="21" spans="2:22" ht="12.75">
      <c r="B21" s="444" t="s">
        <v>655</v>
      </c>
      <c r="C21" s="445"/>
      <c r="D21" s="385" t="s">
        <v>24</v>
      </c>
      <c r="E21" s="385" t="s">
        <v>16</v>
      </c>
      <c r="F21" s="80" t="s">
        <v>20</v>
      </c>
      <c r="G21" s="385"/>
      <c r="H21" s="302" t="s">
        <v>132</v>
      </c>
      <c r="I21" s="442">
        <v>4</v>
      </c>
      <c r="J21" s="10">
        <f>V21</f>
        <v>60</v>
      </c>
      <c r="K21" s="298" t="s">
        <v>67</v>
      </c>
      <c r="L21" s="299"/>
      <c r="N21" s="69">
        <v>0</v>
      </c>
      <c r="O21" s="69">
        <f>N21*J21</f>
        <v>0</v>
      </c>
      <c r="Q21" s="48">
        <v>40</v>
      </c>
      <c r="R21" s="48">
        <v>10</v>
      </c>
      <c r="S21" s="48"/>
      <c r="T21" s="48"/>
      <c r="U21" s="48">
        <v>10</v>
      </c>
      <c r="V21" s="48">
        <f>SUM(Q21:U21)</f>
        <v>60</v>
      </c>
    </row>
    <row r="22" spans="2:22" ht="12.75">
      <c r="B22" s="448"/>
      <c r="C22" s="500"/>
      <c r="D22" s="386"/>
      <c r="E22" s="386"/>
      <c r="F22" s="80" t="s">
        <v>19</v>
      </c>
      <c r="G22" s="386"/>
      <c r="H22" s="334"/>
      <c r="I22" s="443"/>
      <c r="J22" s="4">
        <f>V22</f>
        <v>50</v>
      </c>
      <c r="K22" s="300"/>
      <c r="L22" s="301"/>
      <c r="N22" s="69">
        <v>0</v>
      </c>
      <c r="O22" s="69">
        <f>N22*J22</f>
        <v>0</v>
      </c>
      <c r="Q22" s="48">
        <v>40</v>
      </c>
      <c r="R22" s="48">
        <v>10</v>
      </c>
      <c r="S22" s="48">
        <v>-10</v>
      </c>
      <c r="T22" s="48"/>
      <c r="U22" s="48">
        <v>10</v>
      </c>
      <c r="V22" s="48">
        <f>SUM(Q22:U22)</f>
        <v>50</v>
      </c>
    </row>
    <row r="23" spans="2:22" ht="12.75">
      <c r="B23" s="422" t="s">
        <v>445</v>
      </c>
      <c r="C23" s="423"/>
      <c r="D23" s="385" t="s">
        <v>24</v>
      </c>
      <c r="E23" s="385" t="s">
        <v>16</v>
      </c>
      <c r="F23" s="80" t="s">
        <v>20</v>
      </c>
      <c r="G23" s="302"/>
      <c r="H23" s="360" t="s">
        <v>55</v>
      </c>
      <c r="I23" s="10">
        <v>4</v>
      </c>
      <c r="J23" s="54">
        <f>V23</f>
        <v>60</v>
      </c>
      <c r="K23" s="298" t="s">
        <v>67</v>
      </c>
      <c r="L23" s="299"/>
      <c r="N23" s="69">
        <v>0</v>
      </c>
      <c r="O23" s="69">
        <f>N23*J23</f>
        <v>0</v>
      </c>
      <c r="Q23" s="48">
        <v>40</v>
      </c>
      <c r="R23" s="48">
        <v>10</v>
      </c>
      <c r="S23" s="48"/>
      <c r="T23" s="48"/>
      <c r="U23" s="48">
        <v>10</v>
      </c>
      <c r="V23" s="48">
        <f>SUM(Q23:U23)</f>
        <v>60</v>
      </c>
    </row>
    <row r="24" spans="2:22" ht="12.75">
      <c r="B24" s="424"/>
      <c r="C24" s="425"/>
      <c r="D24" s="386"/>
      <c r="E24" s="386"/>
      <c r="F24" s="80" t="s">
        <v>19</v>
      </c>
      <c r="G24" s="334"/>
      <c r="H24" s="441"/>
      <c r="I24" s="10">
        <v>4</v>
      </c>
      <c r="J24" s="54">
        <f>V24</f>
        <v>50</v>
      </c>
      <c r="K24" s="300"/>
      <c r="L24" s="301"/>
      <c r="N24" s="69">
        <v>0</v>
      </c>
      <c r="O24" s="69">
        <f>N24*J24</f>
        <v>0</v>
      </c>
      <c r="Q24" s="48">
        <v>40</v>
      </c>
      <c r="R24" s="48">
        <v>10</v>
      </c>
      <c r="S24" s="48">
        <v>-10</v>
      </c>
      <c r="T24" s="48"/>
      <c r="U24" s="48">
        <v>10</v>
      </c>
      <c r="V24" s="48">
        <f>SUM(Q24:U24)</f>
        <v>50</v>
      </c>
    </row>
    <row r="25" spans="2:12" ht="12.75">
      <c r="B25" s="35" t="s">
        <v>656</v>
      </c>
      <c r="C25" s="170"/>
      <c r="D25" s="36"/>
      <c r="E25" s="36"/>
      <c r="F25" s="36"/>
      <c r="G25" s="36"/>
      <c r="H25" s="36"/>
      <c r="I25" s="36"/>
      <c r="J25" s="36"/>
      <c r="K25" s="36"/>
      <c r="L25" s="37"/>
    </row>
    <row r="26" spans="2:15" ht="12.75">
      <c r="B26" s="38" t="s">
        <v>657</v>
      </c>
      <c r="C26" s="123"/>
      <c r="D26" s="39"/>
      <c r="E26" s="39"/>
      <c r="F26" s="39"/>
      <c r="G26" s="39"/>
      <c r="H26" s="39"/>
      <c r="I26" s="39"/>
      <c r="J26" s="39"/>
      <c r="K26" s="39"/>
      <c r="L26" s="40"/>
      <c r="N26" s="237">
        <f>SUM(N17:N25)</f>
        <v>0</v>
      </c>
      <c r="O26" s="237">
        <f>SUM(O17:O25)</f>
        <v>0</v>
      </c>
    </row>
    <row r="27" spans="2:12" ht="12.75">
      <c r="B27" s="85" t="s">
        <v>658</v>
      </c>
      <c r="C27" s="178"/>
      <c r="D27" s="16"/>
      <c r="E27" s="16"/>
      <c r="F27" s="16"/>
      <c r="G27" s="16"/>
      <c r="H27" s="16"/>
      <c r="I27" s="17"/>
      <c r="J27" s="52"/>
      <c r="K27" s="52"/>
      <c r="L27" s="18"/>
    </row>
    <row r="28" spans="2:12" ht="12.75">
      <c r="B28" s="35" t="s">
        <v>554</v>
      </c>
      <c r="C28" s="170"/>
      <c r="D28" s="36"/>
      <c r="E28" s="36"/>
      <c r="F28" s="36"/>
      <c r="G28" s="36"/>
      <c r="H28" s="36"/>
      <c r="I28" s="36"/>
      <c r="J28" s="36"/>
      <c r="K28" s="36"/>
      <c r="L28" s="37"/>
    </row>
    <row r="29" spans="2:12" ht="12.75">
      <c r="B29" s="34" t="s">
        <v>659</v>
      </c>
      <c r="C29" s="141"/>
      <c r="D29" s="31"/>
      <c r="E29" s="31"/>
      <c r="F29" s="31"/>
      <c r="G29" s="31"/>
      <c r="H29" s="31"/>
      <c r="I29" s="31"/>
      <c r="J29" s="31"/>
      <c r="K29" s="31"/>
      <c r="L29" s="32"/>
    </row>
    <row r="30" spans="2:12" ht="12.75">
      <c r="B30" s="91" t="s">
        <v>341</v>
      </c>
      <c r="C30" s="123"/>
      <c r="D30" s="39"/>
      <c r="E30" s="39"/>
      <c r="F30" s="39"/>
      <c r="G30" s="39"/>
      <c r="H30" s="39"/>
      <c r="I30" s="39"/>
      <c r="J30" s="39"/>
      <c r="K30" s="39"/>
      <c r="L30" s="40"/>
    </row>
  </sheetData>
  <sheetProtection/>
  <mergeCells count="51">
    <mergeCell ref="J3:J4"/>
    <mergeCell ref="S3:S4"/>
    <mergeCell ref="O3:O4"/>
    <mergeCell ref="U3:U4"/>
    <mergeCell ref="V3:V4"/>
    <mergeCell ref="B2:L2"/>
    <mergeCell ref="Q2:V2"/>
    <mergeCell ref="B3:C4"/>
    <mergeCell ref="D3:F3"/>
    <mergeCell ref="G3:H3"/>
    <mergeCell ref="B5:C5"/>
    <mergeCell ref="K5:L5"/>
    <mergeCell ref="B7:C7"/>
    <mergeCell ref="K10:L11"/>
    <mergeCell ref="B9:C9"/>
    <mergeCell ref="K9:L9"/>
    <mergeCell ref="T3:T4"/>
    <mergeCell ref="K3:L4"/>
    <mergeCell ref="Q3:Q4"/>
    <mergeCell ref="R3:R4"/>
    <mergeCell ref="K7:L7"/>
    <mergeCell ref="H23:H24"/>
    <mergeCell ref="K23:L24"/>
    <mergeCell ref="B19:L19"/>
    <mergeCell ref="B23:C24"/>
    <mergeCell ref="D23:D24"/>
    <mergeCell ref="E23:E24"/>
    <mergeCell ref="G23:G24"/>
    <mergeCell ref="I21:I22"/>
    <mergeCell ref="K21:L22"/>
    <mergeCell ref="D21:D22"/>
    <mergeCell ref="B21:C22"/>
    <mergeCell ref="N3:N4"/>
    <mergeCell ref="E21:E22"/>
    <mergeCell ref="G21:G22"/>
    <mergeCell ref="H21:H22"/>
    <mergeCell ref="B8:C8"/>
    <mergeCell ref="B13:C13"/>
    <mergeCell ref="K13:L13"/>
    <mergeCell ref="K8:L8"/>
    <mergeCell ref="I3:I4"/>
    <mergeCell ref="I10:I11"/>
    <mergeCell ref="B15:C15"/>
    <mergeCell ref="K15:L15"/>
    <mergeCell ref="B10:C11"/>
    <mergeCell ref="E10:E11"/>
    <mergeCell ref="G10:G11"/>
    <mergeCell ref="H10:H11"/>
    <mergeCell ref="B14:C14"/>
    <mergeCell ref="K14:L14"/>
    <mergeCell ref="F10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6" max="16" width="3.8515625" style="0" customWidth="1"/>
    <col min="17" max="18" width="7.57421875" style="0" customWidth="1"/>
    <col min="20" max="20" width="7.7109375" style="0" customWidth="1"/>
    <col min="21" max="21" width="7.8515625" style="0" customWidth="1"/>
    <col min="22" max="22" width="7.57421875" style="0" customWidth="1"/>
  </cols>
  <sheetData>
    <row r="1" ht="8.25" customHeight="1"/>
    <row r="2" spans="2:22" ht="15.75">
      <c r="B2" s="284" t="s">
        <v>1002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356" t="s">
        <v>210</v>
      </c>
      <c r="C7" s="356" t="s">
        <v>1015</v>
      </c>
      <c r="D7" s="302" t="s">
        <v>145</v>
      </c>
      <c r="E7" s="302" t="s">
        <v>17</v>
      </c>
      <c r="F7" s="80" t="s">
        <v>21</v>
      </c>
      <c r="G7" s="302"/>
      <c r="H7" s="302" t="s">
        <v>180</v>
      </c>
      <c r="I7" s="302">
        <v>4</v>
      </c>
      <c r="J7" s="10">
        <f aca="true" t="shared" si="0" ref="J7:J22">V7</f>
        <v>90</v>
      </c>
      <c r="K7" s="509" t="s">
        <v>88</v>
      </c>
      <c r="L7" s="486"/>
      <c r="N7" s="69">
        <v>0</v>
      </c>
      <c r="O7" s="69">
        <f aca="true" t="shared" si="1" ref="O7:O21"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2" ref="V7:V22">SUM(Q7:U7)</f>
        <v>90</v>
      </c>
    </row>
    <row r="8" spans="2:22" ht="12.75" customHeight="1">
      <c r="B8" s="471"/>
      <c r="C8" s="456"/>
      <c r="D8" s="334"/>
      <c r="E8" s="334"/>
      <c r="F8" s="80" t="s">
        <v>20</v>
      </c>
      <c r="G8" s="334"/>
      <c r="H8" s="334"/>
      <c r="I8" s="334"/>
      <c r="J8" s="10">
        <f t="shared" si="0"/>
        <v>70</v>
      </c>
      <c r="K8" s="510"/>
      <c r="L8" s="487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>
        <v>10</v>
      </c>
      <c r="V8" s="48">
        <f t="shared" si="2"/>
        <v>70</v>
      </c>
    </row>
    <row r="9" spans="2:22" ht="12.75" customHeight="1">
      <c r="B9" s="471"/>
      <c r="C9" s="356" t="s">
        <v>1016</v>
      </c>
      <c r="D9" s="385" t="s">
        <v>232</v>
      </c>
      <c r="E9" s="385" t="s">
        <v>1017</v>
      </c>
      <c r="F9" s="80" t="s">
        <v>21</v>
      </c>
      <c r="G9" s="302"/>
      <c r="H9" s="302" t="s">
        <v>180</v>
      </c>
      <c r="I9" s="302">
        <v>4</v>
      </c>
      <c r="J9" s="10">
        <f>V9</f>
        <v>110</v>
      </c>
      <c r="K9" s="509" t="s">
        <v>88</v>
      </c>
      <c r="L9" s="486"/>
      <c r="N9" s="69">
        <v>0</v>
      </c>
      <c r="O9" s="69">
        <f t="shared" si="1"/>
        <v>0</v>
      </c>
      <c r="Q9" s="48">
        <v>40</v>
      </c>
      <c r="R9" s="48">
        <v>40</v>
      </c>
      <c r="S9" s="48">
        <v>20</v>
      </c>
      <c r="T9" s="48"/>
      <c r="U9" s="48">
        <v>10</v>
      </c>
      <c r="V9" s="48">
        <f>SUM(Q9:U9)</f>
        <v>110</v>
      </c>
    </row>
    <row r="10" spans="2:22" ht="12.75" customHeight="1">
      <c r="B10" s="456"/>
      <c r="C10" s="456"/>
      <c r="D10" s="334"/>
      <c r="E10" s="334"/>
      <c r="F10" s="80" t="s">
        <v>20</v>
      </c>
      <c r="G10" s="334"/>
      <c r="H10" s="334"/>
      <c r="I10" s="334"/>
      <c r="J10" s="10">
        <f>V10</f>
        <v>90</v>
      </c>
      <c r="K10" s="510"/>
      <c r="L10" s="487"/>
      <c r="N10" s="69">
        <v>0</v>
      </c>
      <c r="O10" s="69">
        <f t="shared" si="1"/>
        <v>0</v>
      </c>
      <c r="Q10" s="48">
        <v>40</v>
      </c>
      <c r="R10" s="48">
        <v>40</v>
      </c>
      <c r="S10" s="48"/>
      <c r="T10" s="48"/>
      <c r="U10" s="48">
        <v>10</v>
      </c>
      <c r="V10" s="48">
        <f>SUM(Q10:U10)</f>
        <v>90</v>
      </c>
    </row>
    <row r="11" spans="2:22" ht="12.75">
      <c r="B11" s="356" t="s">
        <v>1018</v>
      </c>
      <c r="C11" s="356" t="s">
        <v>1015</v>
      </c>
      <c r="D11" s="353" t="s">
        <v>145</v>
      </c>
      <c r="E11" s="385" t="s">
        <v>17</v>
      </c>
      <c r="F11" s="83" t="s">
        <v>21</v>
      </c>
      <c r="G11" s="353"/>
      <c r="H11" s="302"/>
      <c r="I11" s="302">
        <v>4</v>
      </c>
      <c r="J11" s="10">
        <f t="shared" si="0"/>
        <v>80</v>
      </c>
      <c r="K11" s="431" t="s">
        <v>117</v>
      </c>
      <c r="L11" s="432"/>
      <c r="N11" s="69">
        <v>0</v>
      </c>
      <c r="O11" s="69">
        <f t="shared" si="1"/>
        <v>0</v>
      </c>
      <c r="Q11" s="48">
        <v>40</v>
      </c>
      <c r="R11" s="48">
        <v>20</v>
      </c>
      <c r="S11" s="48">
        <v>20</v>
      </c>
      <c r="T11" s="48"/>
      <c r="U11" s="48"/>
      <c r="V11" s="48">
        <f t="shared" si="2"/>
        <v>80</v>
      </c>
    </row>
    <row r="12" spans="2:22" ht="12.75">
      <c r="B12" s="471"/>
      <c r="C12" s="456"/>
      <c r="D12" s="368"/>
      <c r="E12" s="386"/>
      <c r="F12" s="83" t="s">
        <v>20</v>
      </c>
      <c r="G12" s="368"/>
      <c r="H12" s="334"/>
      <c r="I12" s="334"/>
      <c r="J12" s="10">
        <f t="shared" si="0"/>
        <v>60</v>
      </c>
      <c r="K12" s="433"/>
      <c r="L12" s="434"/>
      <c r="N12" s="69">
        <v>0</v>
      </c>
      <c r="O12" s="69">
        <f t="shared" si="1"/>
        <v>0</v>
      </c>
      <c r="Q12" s="48">
        <v>40</v>
      </c>
      <c r="R12" s="48">
        <v>20</v>
      </c>
      <c r="S12" s="48"/>
      <c r="T12" s="48"/>
      <c r="U12" s="48"/>
      <c r="V12" s="48">
        <f t="shared" si="2"/>
        <v>60</v>
      </c>
    </row>
    <row r="13" spans="2:22" ht="12.75">
      <c r="B13" s="471"/>
      <c r="C13" s="356" t="s">
        <v>1016</v>
      </c>
      <c r="D13" s="385" t="s">
        <v>232</v>
      </c>
      <c r="E13" s="385" t="s">
        <v>1017</v>
      </c>
      <c r="F13" s="80" t="s">
        <v>21</v>
      </c>
      <c r="G13" s="302"/>
      <c r="H13" s="302" t="s">
        <v>180</v>
      </c>
      <c r="I13" s="302">
        <v>4</v>
      </c>
      <c r="J13" s="10">
        <f>V13</f>
        <v>110</v>
      </c>
      <c r="K13" s="431" t="s">
        <v>117</v>
      </c>
      <c r="L13" s="432"/>
      <c r="N13" s="69">
        <v>0</v>
      </c>
      <c r="O13" s="69">
        <f t="shared" si="1"/>
        <v>0</v>
      </c>
      <c r="Q13" s="48">
        <v>40</v>
      </c>
      <c r="R13" s="48">
        <v>40</v>
      </c>
      <c r="S13" s="48">
        <v>20</v>
      </c>
      <c r="T13" s="48"/>
      <c r="U13" s="48">
        <v>10</v>
      </c>
      <c r="V13" s="48">
        <f t="shared" si="2"/>
        <v>110</v>
      </c>
    </row>
    <row r="14" spans="2:22" ht="12.75">
      <c r="B14" s="456"/>
      <c r="C14" s="456"/>
      <c r="D14" s="386"/>
      <c r="E14" s="386"/>
      <c r="F14" s="80" t="s">
        <v>20</v>
      </c>
      <c r="G14" s="334"/>
      <c r="H14" s="334"/>
      <c r="I14" s="334"/>
      <c r="J14" s="10">
        <f>V14</f>
        <v>90</v>
      </c>
      <c r="K14" s="433"/>
      <c r="L14" s="434"/>
      <c r="N14" s="69">
        <v>0</v>
      </c>
      <c r="O14" s="69">
        <f t="shared" si="1"/>
        <v>0</v>
      </c>
      <c r="Q14" s="48">
        <v>40</v>
      </c>
      <c r="R14" s="48">
        <v>40</v>
      </c>
      <c r="S14" s="48"/>
      <c r="T14" s="48"/>
      <c r="U14" s="48">
        <v>10</v>
      </c>
      <c r="V14" s="48">
        <f t="shared" si="2"/>
        <v>90</v>
      </c>
    </row>
    <row r="15" spans="2:22" ht="12.75">
      <c r="B15" s="482" t="s">
        <v>1003</v>
      </c>
      <c r="C15" s="514"/>
      <c r="D15" s="58" t="s">
        <v>24</v>
      </c>
      <c r="E15" s="58" t="s">
        <v>16</v>
      </c>
      <c r="F15" s="101" t="s">
        <v>21</v>
      </c>
      <c r="G15" s="179"/>
      <c r="H15" s="9" t="s">
        <v>132</v>
      </c>
      <c r="I15" s="9">
        <v>4</v>
      </c>
      <c r="J15" s="10">
        <f t="shared" si="0"/>
        <v>80</v>
      </c>
      <c r="K15" s="229" t="s">
        <v>90</v>
      </c>
      <c r="L15" s="403" t="s">
        <v>90</v>
      </c>
      <c r="N15" s="69">
        <v>0</v>
      </c>
      <c r="O15" s="69">
        <f t="shared" si="1"/>
        <v>0</v>
      </c>
      <c r="Q15" s="48">
        <v>40</v>
      </c>
      <c r="R15" s="48">
        <v>10</v>
      </c>
      <c r="S15" s="48">
        <v>20</v>
      </c>
      <c r="T15" s="48"/>
      <c r="U15" s="48">
        <v>10</v>
      </c>
      <c r="V15" s="48">
        <f t="shared" si="2"/>
        <v>80</v>
      </c>
    </row>
    <row r="16" spans="2:22" ht="12.75">
      <c r="B16" s="201" t="s">
        <v>1010</v>
      </c>
      <c r="C16" s="201" t="s">
        <v>1014</v>
      </c>
      <c r="D16" s="58" t="s">
        <v>24</v>
      </c>
      <c r="E16" s="58" t="s">
        <v>16</v>
      </c>
      <c r="F16" s="129" t="s">
        <v>20</v>
      </c>
      <c r="G16" s="69"/>
      <c r="H16" s="80" t="s">
        <v>55</v>
      </c>
      <c r="I16" s="9">
        <v>4</v>
      </c>
      <c r="J16" s="10">
        <f>V16</f>
        <v>60</v>
      </c>
      <c r="K16" s="156" t="s">
        <v>66</v>
      </c>
      <c r="L16" s="468"/>
      <c r="N16" s="69">
        <v>0</v>
      </c>
      <c r="O16" s="69">
        <f t="shared" si="1"/>
        <v>0</v>
      </c>
      <c r="Q16" s="48">
        <v>40</v>
      </c>
      <c r="R16" s="48">
        <v>10</v>
      </c>
      <c r="S16" s="48"/>
      <c r="T16" s="48"/>
      <c r="U16" s="48">
        <v>10</v>
      </c>
      <c r="V16" s="48">
        <f>SUM(Q16:U16)</f>
        <v>60</v>
      </c>
    </row>
    <row r="17" spans="2:22" ht="12.75">
      <c r="B17" s="482" t="s">
        <v>132</v>
      </c>
      <c r="C17" s="461"/>
      <c r="D17" s="9" t="s">
        <v>24</v>
      </c>
      <c r="E17" s="9" t="s">
        <v>16</v>
      </c>
      <c r="F17" s="53" t="s">
        <v>20</v>
      </c>
      <c r="G17" s="9"/>
      <c r="H17" s="9" t="s">
        <v>132</v>
      </c>
      <c r="I17" s="9">
        <v>4</v>
      </c>
      <c r="J17" s="10">
        <f t="shared" si="0"/>
        <v>60</v>
      </c>
      <c r="K17" s="402" t="s">
        <v>183</v>
      </c>
      <c r="L17" s="483"/>
      <c r="N17" s="69">
        <v>0</v>
      </c>
      <c r="O17" s="69">
        <f t="shared" si="1"/>
        <v>0</v>
      </c>
      <c r="Q17" s="48">
        <v>40</v>
      </c>
      <c r="R17" s="48">
        <v>10</v>
      </c>
      <c r="S17" s="48"/>
      <c r="T17" s="48"/>
      <c r="U17" s="48">
        <v>10</v>
      </c>
      <c r="V17" s="48">
        <f t="shared" si="2"/>
        <v>60</v>
      </c>
    </row>
    <row r="18" spans="2:22" ht="12.75">
      <c r="B18" s="422" t="s">
        <v>1011</v>
      </c>
      <c r="C18" s="423"/>
      <c r="D18" s="83" t="s">
        <v>50</v>
      </c>
      <c r="E18" s="83" t="s">
        <v>56</v>
      </c>
      <c r="F18" s="82" t="s">
        <v>20</v>
      </c>
      <c r="G18" s="80" t="s">
        <v>181</v>
      </c>
      <c r="H18" s="1"/>
      <c r="I18" s="10">
        <v>4</v>
      </c>
      <c r="J18" s="10">
        <f t="shared" si="0"/>
        <v>40</v>
      </c>
      <c r="K18" s="289" t="s">
        <v>67</v>
      </c>
      <c r="L18" s="290"/>
      <c r="N18" s="69">
        <v>0</v>
      </c>
      <c r="O18" s="69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 t="shared" si="2"/>
        <v>40</v>
      </c>
    </row>
    <row r="19" spans="2:22" ht="12.75">
      <c r="B19" s="424"/>
      <c r="C19" s="425"/>
      <c r="D19" s="69" t="s">
        <v>276</v>
      </c>
      <c r="E19" s="69" t="s">
        <v>16</v>
      </c>
      <c r="F19" s="53" t="s">
        <v>20</v>
      </c>
      <c r="G19" s="69"/>
      <c r="H19" s="13"/>
      <c r="I19" s="9">
        <v>4</v>
      </c>
      <c r="J19" s="10">
        <f t="shared" si="0"/>
        <v>30</v>
      </c>
      <c r="K19" s="344"/>
      <c r="L19" s="345"/>
      <c r="N19" s="69">
        <v>0</v>
      </c>
      <c r="O19" s="69">
        <f t="shared" si="1"/>
        <v>0</v>
      </c>
      <c r="Q19" s="48">
        <v>20</v>
      </c>
      <c r="R19" s="48">
        <v>10</v>
      </c>
      <c r="S19" s="48"/>
      <c r="T19" s="48"/>
      <c r="U19" s="48"/>
      <c r="V19" s="48">
        <f t="shared" si="2"/>
        <v>30</v>
      </c>
    </row>
    <row r="20" spans="2:22" ht="12.75" customHeight="1">
      <c r="B20" s="422" t="s">
        <v>1006</v>
      </c>
      <c r="C20" s="423"/>
      <c r="D20" s="9" t="s">
        <v>50</v>
      </c>
      <c r="E20" s="9" t="s">
        <v>56</v>
      </c>
      <c r="F20" s="101" t="s">
        <v>20</v>
      </c>
      <c r="G20" s="58" t="s">
        <v>70</v>
      </c>
      <c r="H20" s="58"/>
      <c r="I20" s="58">
        <v>4</v>
      </c>
      <c r="J20" s="10">
        <f t="shared" si="0"/>
        <v>40</v>
      </c>
      <c r="K20" s="289" t="s">
        <v>67</v>
      </c>
      <c r="L20" s="290"/>
      <c r="N20" s="69">
        <v>0</v>
      </c>
      <c r="O20" s="69">
        <f t="shared" si="1"/>
        <v>0</v>
      </c>
      <c r="Q20" s="48">
        <v>20</v>
      </c>
      <c r="R20" s="48"/>
      <c r="S20" s="48"/>
      <c r="T20" s="48">
        <v>20</v>
      </c>
      <c r="U20" s="48"/>
      <c r="V20" s="48">
        <f t="shared" si="2"/>
        <v>40</v>
      </c>
    </row>
    <row r="21" spans="2:22" ht="12.75">
      <c r="B21" s="424"/>
      <c r="C21" s="425"/>
      <c r="D21" s="80" t="s">
        <v>974</v>
      </c>
      <c r="E21" s="9" t="s">
        <v>56</v>
      </c>
      <c r="F21" s="101" t="s">
        <v>20</v>
      </c>
      <c r="G21" s="58" t="s">
        <v>70</v>
      </c>
      <c r="H21" s="58"/>
      <c r="I21" s="58">
        <v>4</v>
      </c>
      <c r="J21" s="10">
        <f>V21</f>
        <v>40</v>
      </c>
      <c r="K21" s="344"/>
      <c r="L21" s="345"/>
      <c r="N21" s="69">
        <v>0</v>
      </c>
      <c r="O21" s="69">
        <f t="shared" si="1"/>
        <v>0</v>
      </c>
      <c r="Q21" s="48">
        <v>20</v>
      </c>
      <c r="R21" s="48"/>
      <c r="S21" s="48"/>
      <c r="T21" s="48">
        <v>20</v>
      </c>
      <c r="U21" s="48"/>
      <c r="V21" s="48">
        <f>SUM(Q21:U21)</f>
        <v>40</v>
      </c>
    </row>
    <row r="22" spans="2:22" ht="12.75">
      <c r="B22" s="381" t="s">
        <v>1007</v>
      </c>
      <c r="C22" s="411"/>
      <c r="D22" s="82" t="s">
        <v>50</v>
      </c>
      <c r="E22" s="80" t="s">
        <v>56</v>
      </c>
      <c r="F22" s="53" t="s">
        <v>20</v>
      </c>
      <c r="G22" s="80" t="s">
        <v>72</v>
      </c>
      <c r="H22" s="9"/>
      <c r="I22" s="9">
        <v>4</v>
      </c>
      <c r="J22" s="10">
        <f t="shared" si="0"/>
        <v>40</v>
      </c>
      <c r="K22" s="328" t="s">
        <v>67</v>
      </c>
      <c r="L22" s="329"/>
      <c r="N22" s="69">
        <v>0</v>
      </c>
      <c r="O22" s="69">
        <f aca="true" t="shared" si="3" ref="O22:O42">N22*J22</f>
        <v>0</v>
      </c>
      <c r="Q22" s="48">
        <v>20</v>
      </c>
      <c r="R22" s="48"/>
      <c r="S22" s="48"/>
      <c r="T22" s="48">
        <v>20</v>
      </c>
      <c r="U22" s="48"/>
      <c r="V22" s="48">
        <f t="shared" si="2"/>
        <v>40</v>
      </c>
    </row>
    <row r="23" spans="2:22" ht="12.75">
      <c r="B23" s="15" t="s">
        <v>281</v>
      </c>
      <c r="C23" s="107"/>
      <c r="D23" s="16"/>
      <c r="E23" s="16"/>
      <c r="F23" s="16"/>
      <c r="G23" s="16"/>
      <c r="H23" s="16"/>
      <c r="I23" s="17"/>
      <c r="J23" s="52"/>
      <c r="K23" s="52"/>
      <c r="L23" s="18"/>
      <c r="Q23" s="63"/>
      <c r="R23" s="64"/>
      <c r="S23" s="64"/>
      <c r="T23" s="64"/>
      <c r="U23" s="64"/>
      <c r="V23" s="65"/>
    </row>
    <row r="24" spans="2:22" ht="12.75">
      <c r="B24" s="381" t="s">
        <v>1005</v>
      </c>
      <c r="C24" s="411"/>
      <c r="D24" s="83" t="s">
        <v>202</v>
      </c>
      <c r="E24" s="80" t="s">
        <v>56</v>
      </c>
      <c r="F24" s="129" t="s">
        <v>20</v>
      </c>
      <c r="G24" s="83" t="s">
        <v>181</v>
      </c>
      <c r="H24" s="58"/>
      <c r="I24" s="58">
        <v>4</v>
      </c>
      <c r="J24" s="10">
        <f aca="true" t="shared" si="4" ref="J24:J42">V24</f>
        <v>60</v>
      </c>
      <c r="K24" s="512" t="s">
        <v>48</v>
      </c>
      <c r="L24" s="513"/>
      <c r="N24" s="69">
        <v>0</v>
      </c>
      <c r="O24" s="69">
        <f t="shared" si="3"/>
        <v>0</v>
      </c>
      <c r="Q24" s="48">
        <v>40</v>
      </c>
      <c r="R24" s="48"/>
      <c r="S24" s="48"/>
      <c r="T24" s="48">
        <v>20</v>
      </c>
      <c r="U24" s="48"/>
      <c r="V24" s="48">
        <f aca="true" t="shared" si="5" ref="V24:V42">SUM(Q24:U24)</f>
        <v>60</v>
      </c>
    </row>
    <row r="25" spans="2:22" ht="12.75">
      <c r="B25" s="381" t="s">
        <v>707</v>
      </c>
      <c r="C25" s="411"/>
      <c r="D25" s="83" t="s">
        <v>202</v>
      </c>
      <c r="E25" s="80" t="s">
        <v>56</v>
      </c>
      <c r="F25" s="129" t="s">
        <v>20</v>
      </c>
      <c r="G25" s="83" t="s">
        <v>70</v>
      </c>
      <c r="H25" s="58"/>
      <c r="I25" s="58">
        <v>4</v>
      </c>
      <c r="J25" s="10">
        <f t="shared" si="4"/>
        <v>60</v>
      </c>
      <c r="K25" s="402" t="s">
        <v>66</v>
      </c>
      <c r="L25" s="435"/>
      <c r="N25" s="69">
        <v>0</v>
      </c>
      <c r="O25" s="69">
        <f t="shared" si="3"/>
        <v>0</v>
      </c>
      <c r="Q25" s="48">
        <v>40</v>
      </c>
      <c r="R25" s="48"/>
      <c r="S25" s="48"/>
      <c r="T25" s="48">
        <v>20</v>
      </c>
      <c r="U25" s="48"/>
      <c r="V25" s="48">
        <f t="shared" si="5"/>
        <v>60</v>
      </c>
    </row>
    <row r="26" spans="2:22" ht="12.75">
      <c r="B26" s="200" t="s">
        <v>162</v>
      </c>
      <c r="C26" s="130" t="s">
        <v>1008</v>
      </c>
      <c r="D26" s="69" t="s">
        <v>276</v>
      </c>
      <c r="E26" s="69" t="s">
        <v>16</v>
      </c>
      <c r="F26" s="53" t="s">
        <v>20</v>
      </c>
      <c r="G26" s="69"/>
      <c r="H26" s="13"/>
      <c r="I26" s="9">
        <v>4</v>
      </c>
      <c r="J26" s="10">
        <f>V26</f>
        <v>30</v>
      </c>
      <c r="K26" s="328" t="s">
        <v>48</v>
      </c>
      <c r="L26" s="329"/>
      <c r="N26" s="69">
        <v>0</v>
      </c>
      <c r="O26" s="69">
        <f t="shared" si="3"/>
        <v>0</v>
      </c>
      <c r="Q26" s="48">
        <v>20</v>
      </c>
      <c r="R26" s="48">
        <v>10</v>
      </c>
      <c r="S26" s="48"/>
      <c r="T26" s="48"/>
      <c r="U26" s="48"/>
      <c r="V26" s="48">
        <f>SUM(Q26:U26)</f>
        <v>30</v>
      </c>
    </row>
    <row r="27" spans="2:22" ht="20.25" customHeight="1">
      <c r="B27" s="373" t="s">
        <v>1004</v>
      </c>
      <c r="C27" s="408" t="s">
        <v>929</v>
      </c>
      <c r="D27" s="80" t="s">
        <v>276</v>
      </c>
      <c r="E27" s="385" t="s">
        <v>17</v>
      </c>
      <c r="F27" s="360" t="s">
        <v>20</v>
      </c>
      <c r="G27" s="302"/>
      <c r="H27" s="385"/>
      <c r="I27" s="302">
        <v>4</v>
      </c>
      <c r="J27" s="10">
        <f>V27</f>
        <v>40</v>
      </c>
      <c r="K27" s="431" t="s">
        <v>100</v>
      </c>
      <c r="L27" s="290"/>
      <c r="N27" s="69">
        <v>0</v>
      </c>
      <c r="O27" s="69">
        <f t="shared" si="3"/>
        <v>0</v>
      </c>
      <c r="Q27" s="48">
        <v>20</v>
      </c>
      <c r="R27" s="48">
        <v>20</v>
      </c>
      <c r="S27" s="48"/>
      <c r="T27" s="48"/>
      <c r="U27" s="48"/>
      <c r="V27" s="48">
        <f>SUM(Q27:U27)</f>
        <v>40</v>
      </c>
    </row>
    <row r="28" spans="2:22" ht="20.25" customHeight="1">
      <c r="B28" s="377"/>
      <c r="C28" s="384"/>
      <c r="D28" s="83" t="s">
        <v>24</v>
      </c>
      <c r="E28" s="386"/>
      <c r="F28" s="355"/>
      <c r="G28" s="334"/>
      <c r="H28" s="386"/>
      <c r="I28" s="334"/>
      <c r="J28" s="10">
        <f>V28</f>
        <v>60</v>
      </c>
      <c r="K28" s="344"/>
      <c r="L28" s="345"/>
      <c r="N28" s="69">
        <v>0</v>
      </c>
      <c r="O28" s="69">
        <f t="shared" si="3"/>
        <v>0</v>
      </c>
      <c r="Q28" s="48">
        <v>40</v>
      </c>
      <c r="R28" s="48">
        <v>20</v>
      </c>
      <c r="S28" s="48"/>
      <c r="T28" s="48"/>
      <c r="U28" s="48"/>
      <c r="V28" s="48">
        <f>SUM(Q28:U28)</f>
        <v>60</v>
      </c>
    </row>
    <row r="29" spans="2:22" ht="27.75" customHeight="1">
      <c r="B29" s="232" t="s">
        <v>1012</v>
      </c>
      <c r="C29" s="266" t="s">
        <v>1013</v>
      </c>
      <c r="D29" s="69" t="s">
        <v>276</v>
      </c>
      <c r="E29" s="69" t="s">
        <v>16</v>
      </c>
      <c r="F29" s="53" t="s">
        <v>20</v>
      </c>
      <c r="G29" s="69"/>
      <c r="H29" s="13"/>
      <c r="I29" s="9">
        <v>4</v>
      </c>
      <c r="J29" s="10">
        <f>V29</f>
        <v>30</v>
      </c>
      <c r="K29" s="402" t="s">
        <v>140</v>
      </c>
      <c r="L29" s="329"/>
      <c r="N29" s="69">
        <v>0</v>
      </c>
      <c r="O29" s="69">
        <f t="shared" si="3"/>
        <v>0</v>
      </c>
      <c r="Q29" s="48">
        <v>20</v>
      </c>
      <c r="R29" s="48">
        <v>10</v>
      </c>
      <c r="S29" s="48"/>
      <c r="T29" s="48"/>
      <c r="U29" s="48"/>
      <c r="V29" s="48">
        <f>SUM(Q29:U29)</f>
        <v>30</v>
      </c>
    </row>
    <row r="30" spans="2:22" ht="25.5">
      <c r="B30" s="482" t="s">
        <v>208</v>
      </c>
      <c r="C30" s="514"/>
      <c r="D30" s="69" t="s">
        <v>276</v>
      </c>
      <c r="E30" s="69" t="s">
        <v>16</v>
      </c>
      <c r="F30" s="53" t="s">
        <v>20</v>
      </c>
      <c r="G30" s="69"/>
      <c r="H30" s="13" t="s">
        <v>843</v>
      </c>
      <c r="I30" s="9">
        <v>4</v>
      </c>
      <c r="J30" s="10">
        <f t="shared" si="4"/>
        <v>40</v>
      </c>
      <c r="K30" s="328" t="s">
        <v>48</v>
      </c>
      <c r="L30" s="329"/>
      <c r="N30" s="69">
        <v>0</v>
      </c>
      <c r="O30" s="69">
        <f t="shared" si="3"/>
        <v>0</v>
      </c>
      <c r="Q30" s="48">
        <v>20</v>
      </c>
      <c r="R30" s="48">
        <v>10</v>
      </c>
      <c r="S30" s="48"/>
      <c r="T30" s="48"/>
      <c r="U30" s="48">
        <v>10</v>
      </c>
      <c r="V30" s="48">
        <f t="shared" si="5"/>
        <v>40</v>
      </c>
    </row>
    <row r="31" spans="2:22" ht="12.75">
      <c r="B31" s="381" t="s">
        <v>213</v>
      </c>
      <c r="C31" s="411"/>
      <c r="D31" s="9" t="s">
        <v>50</v>
      </c>
      <c r="E31" s="9" t="s">
        <v>56</v>
      </c>
      <c r="F31" s="101" t="s">
        <v>21</v>
      </c>
      <c r="G31" s="58" t="s">
        <v>70</v>
      </c>
      <c r="H31" s="58"/>
      <c r="I31" s="58">
        <v>4</v>
      </c>
      <c r="J31" s="10">
        <f t="shared" si="4"/>
        <v>60</v>
      </c>
      <c r="K31" s="328" t="s">
        <v>48</v>
      </c>
      <c r="L31" s="329"/>
      <c r="N31" s="69">
        <v>0</v>
      </c>
      <c r="O31" s="69">
        <f t="shared" si="3"/>
        <v>0</v>
      </c>
      <c r="Q31" s="48">
        <v>20</v>
      </c>
      <c r="R31" s="48"/>
      <c r="S31" s="48">
        <v>20</v>
      </c>
      <c r="T31" s="48">
        <v>20</v>
      </c>
      <c r="U31" s="48"/>
      <c r="V31" s="48">
        <f t="shared" si="5"/>
        <v>60</v>
      </c>
    </row>
    <row r="32" spans="2:22" ht="12.75">
      <c r="B32" s="408" t="s">
        <v>211</v>
      </c>
      <c r="C32" s="408" t="s">
        <v>929</v>
      </c>
      <c r="D32" s="353" t="s">
        <v>145</v>
      </c>
      <c r="E32" s="83" t="s">
        <v>17</v>
      </c>
      <c r="F32" s="353" t="s">
        <v>21</v>
      </c>
      <c r="G32" s="302"/>
      <c r="H32" s="302"/>
      <c r="I32" s="302">
        <v>4</v>
      </c>
      <c r="J32" s="10">
        <f>V32</f>
        <v>80</v>
      </c>
      <c r="K32" s="431" t="s">
        <v>48</v>
      </c>
      <c r="L32" s="432"/>
      <c r="N32" s="69">
        <v>0</v>
      </c>
      <c r="O32" s="69">
        <f t="shared" si="3"/>
        <v>0</v>
      </c>
      <c r="Q32" s="48">
        <v>40</v>
      </c>
      <c r="R32" s="48">
        <v>20</v>
      </c>
      <c r="S32" s="48">
        <v>20</v>
      </c>
      <c r="T32" s="48"/>
      <c r="U32" s="48"/>
      <c r="V32" s="48">
        <f>SUM(Q32:U32)</f>
        <v>80</v>
      </c>
    </row>
    <row r="33" spans="2:22" ht="12.75">
      <c r="B33" s="511"/>
      <c r="C33" s="384"/>
      <c r="D33" s="368"/>
      <c r="E33" s="58" t="s">
        <v>16</v>
      </c>
      <c r="F33" s="355"/>
      <c r="G33" s="334"/>
      <c r="H33" s="334"/>
      <c r="I33" s="334"/>
      <c r="J33" s="10">
        <f>V33</f>
        <v>70</v>
      </c>
      <c r="K33" s="433"/>
      <c r="L33" s="434"/>
      <c r="N33" s="69">
        <v>0</v>
      </c>
      <c r="O33" s="69">
        <f t="shared" si="3"/>
        <v>0</v>
      </c>
      <c r="Q33" s="48">
        <v>40</v>
      </c>
      <c r="R33" s="48">
        <v>10</v>
      </c>
      <c r="S33" s="48">
        <v>20</v>
      </c>
      <c r="T33" s="48"/>
      <c r="U33" s="48"/>
      <c r="V33" s="48">
        <f>SUM(Q33:U33)</f>
        <v>70</v>
      </c>
    </row>
    <row r="34" spans="2:22" ht="12.75">
      <c r="B34" s="408" t="s">
        <v>215</v>
      </c>
      <c r="C34" s="408" t="s">
        <v>929</v>
      </c>
      <c r="D34" s="385" t="s">
        <v>25</v>
      </c>
      <c r="E34" s="302" t="s">
        <v>16</v>
      </c>
      <c r="F34" s="53" t="s">
        <v>21</v>
      </c>
      <c r="G34" s="302"/>
      <c r="H34" s="302"/>
      <c r="I34" s="302">
        <v>4</v>
      </c>
      <c r="J34" s="10">
        <f t="shared" si="4"/>
        <v>60</v>
      </c>
      <c r="K34" s="431" t="s">
        <v>48</v>
      </c>
      <c r="L34" s="432"/>
      <c r="N34" s="69">
        <v>0</v>
      </c>
      <c r="O34" s="69">
        <f t="shared" si="3"/>
        <v>0</v>
      </c>
      <c r="Q34" s="48">
        <v>30</v>
      </c>
      <c r="R34" s="48">
        <v>10</v>
      </c>
      <c r="S34" s="48">
        <v>20</v>
      </c>
      <c r="T34" s="48"/>
      <c r="U34" s="48"/>
      <c r="V34" s="48">
        <f t="shared" si="5"/>
        <v>60</v>
      </c>
    </row>
    <row r="35" spans="2:22" ht="12.75">
      <c r="B35" s="511"/>
      <c r="C35" s="384"/>
      <c r="D35" s="334"/>
      <c r="E35" s="334"/>
      <c r="F35" s="53" t="s">
        <v>20</v>
      </c>
      <c r="G35" s="334"/>
      <c r="H35" s="334"/>
      <c r="I35" s="334"/>
      <c r="J35" s="10">
        <f t="shared" si="4"/>
        <v>40</v>
      </c>
      <c r="K35" s="433"/>
      <c r="L35" s="434"/>
      <c r="N35" s="69">
        <v>0</v>
      </c>
      <c r="O35" s="69">
        <f t="shared" si="3"/>
        <v>0</v>
      </c>
      <c r="Q35" s="48">
        <v>30</v>
      </c>
      <c r="R35" s="48">
        <v>10</v>
      </c>
      <c r="S35" s="48"/>
      <c r="T35" s="48"/>
      <c r="U35" s="48"/>
      <c r="V35" s="48">
        <f t="shared" si="5"/>
        <v>40</v>
      </c>
    </row>
    <row r="36" spans="2:22" ht="12.75">
      <c r="B36" s="356" t="s">
        <v>34</v>
      </c>
      <c r="C36" s="130" t="s">
        <v>1008</v>
      </c>
      <c r="D36" s="472"/>
      <c r="E36" s="472"/>
      <c r="F36" s="474"/>
      <c r="G36" s="472"/>
      <c r="H36" s="303"/>
      <c r="I36" s="303"/>
      <c r="J36" s="10">
        <f t="shared" si="4"/>
        <v>100</v>
      </c>
      <c r="K36" s="402" t="s">
        <v>99</v>
      </c>
      <c r="L36" s="435"/>
      <c r="N36" s="69">
        <v>0</v>
      </c>
      <c r="O36" s="69">
        <f t="shared" si="3"/>
        <v>0</v>
      </c>
      <c r="Q36" s="48">
        <v>100</v>
      </c>
      <c r="R36" s="48"/>
      <c r="S36" s="48"/>
      <c r="T36" s="48"/>
      <c r="U36" s="48"/>
      <c r="V36" s="48">
        <f t="shared" si="5"/>
        <v>100</v>
      </c>
    </row>
    <row r="37" spans="2:22" ht="12.75">
      <c r="B37" s="456"/>
      <c r="C37" s="130" t="s">
        <v>1009</v>
      </c>
      <c r="D37" s="386"/>
      <c r="E37" s="386"/>
      <c r="F37" s="368"/>
      <c r="G37" s="386"/>
      <c r="H37" s="334"/>
      <c r="I37" s="334"/>
      <c r="J37" s="10">
        <f t="shared" si="4"/>
        <v>100</v>
      </c>
      <c r="K37" s="402" t="s">
        <v>100</v>
      </c>
      <c r="L37" s="435"/>
      <c r="N37" s="69">
        <v>0</v>
      </c>
      <c r="O37" s="69">
        <f t="shared" si="3"/>
        <v>0</v>
      </c>
      <c r="Q37" s="48">
        <v>100</v>
      </c>
      <c r="R37" s="48"/>
      <c r="S37" s="48"/>
      <c r="T37" s="48"/>
      <c r="U37" s="48"/>
      <c r="V37" s="48">
        <f t="shared" si="5"/>
        <v>100</v>
      </c>
    </row>
    <row r="38" spans="2:22" ht="25.5" customHeight="1">
      <c r="B38" s="381" t="s">
        <v>303</v>
      </c>
      <c r="C38" s="411"/>
      <c r="D38" s="83" t="s">
        <v>303</v>
      </c>
      <c r="E38" s="58"/>
      <c r="F38" s="101" t="s">
        <v>20</v>
      </c>
      <c r="G38" s="58"/>
      <c r="H38" s="58"/>
      <c r="I38" s="58">
        <v>1</v>
      </c>
      <c r="J38" s="44">
        <f t="shared" si="4"/>
        <v>30</v>
      </c>
      <c r="K38" s="431" t="s">
        <v>100</v>
      </c>
      <c r="L38" s="290"/>
      <c r="N38" s="69">
        <v>0</v>
      </c>
      <c r="O38" s="69">
        <f t="shared" si="3"/>
        <v>0</v>
      </c>
      <c r="Q38" s="48">
        <v>30</v>
      </c>
      <c r="R38" s="48"/>
      <c r="S38" s="48"/>
      <c r="T38" s="48"/>
      <c r="U38" s="48"/>
      <c r="V38" s="48">
        <f t="shared" si="5"/>
        <v>30</v>
      </c>
    </row>
    <row r="39" spans="2:22" ht="12.75">
      <c r="B39" s="381" t="s">
        <v>241</v>
      </c>
      <c r="C39" s="411"/>
      <c r="D39" s="80" t="s">
        <v>839</v>
      </c>
      <c r="E39" s="80" t="s">
        <v>56</v>
      </c>
      <c r="F39" s="80" t="s">
        <v>19</v>
      </c>
      <c r="G39" s="80" t="s">
        <v>70</v>
      </c>
      <c r="H39" s="9"/>
      <c r="I39" s="10">
        <v>4</v>
      </c>
      <c r="J39" s="10">
        <f t="shared" si="4"/>
        <v>50</v>
      </c>
      <c r="K39" s="503" t="s">
        <v>66</v>
      </c>
      <c r="L39" s="504"/>
      <c r="N39" s="69">
        <v>0</v>
      </c>
      <c r="O39" s="69">
        <f t="shared" si="3"/>
        <v>0</v>
      </c>
      <c r="Q39" s="48">
        <v>40</v>
      </c>
      <c r="R39" s="48"/>
      <c r="S39" s="48">
        <v>-10</v>
      </c>
      <c r="T39" s="48">
        <v>20</v>
      </c>
      <c r="U39" s="48"/>
      <c r="V39" s="48">
        <f t="shared" si="5"/>
        <v>50</v>
      </c>
    </row>
    <row r="40" spans="2:22" ht="12.75">
      <c r="B40" s="381" t="s">
        <v>418</v>
      </c>
      <c r="C40" s="411"/>
      <c r="D40" s="83" t="s">
        <v>26</v>
      </c>
      <c r="E40" s="80" t="s">
        <v>56</v>
      </c>
      <c r="F40" s="129" t="s">
        <v>19</v>
      </c>
      <c r="G40" s="58"/>
      <c r="H40" s="58"/>
      <c r="I40" s="58">
        <v>4</v>
      </c>
      <c r="J40" s="10">
        <f t="shared" si="4"/>
        <v>10</v>
      </c>
      <c r="K40" s="402" t="s">
        <v>99</v>
      </c>
      <c r="L40" s="329"/>
      <c r="N40" s="69">
        <v>0</v>
      </c>
      <c r="O40" s="69">
        <f t="shared" si="3"/>
        <v>0</v>
      </c>
      <c r="Q40" s="48">
        <v>20</v>
      </c>
      <c r="R40" s="48"/>
      <c r="S40" s="48">
        <v>-10</v>
      </c>
      <c r="T40" s="48"/>
      <c r="U40" s="48"/>
      <c r="V40" s="48">
        <f t="shared" si="5"/>
        <v>10</v>
      </c>
    </row>
    <row r="41" spans="2:22" ht="12.75">
      <c r="B41" s="463" t="s">
        <v>702</v>
      </c>
      <c r="C41" s="464"/>
      <c r="D41" s="53" t="s">
        <v>833</v>
      </c>
      <c r="E41" s="1"/>
      <c r="F41" s="9" t="s">
        <v>20</v>
      </c>
      <c r="G41" s="5"/>
      <c r="H41" s="5"/>
      <c r="I41" s="10">
        <v>1</v>
      </c>
      <c r="J41" s="54">
        <f t="shared" si="4"/>
        <v>70</v>
      </c>
      <c r="K41" s="310" t="s">
        <v>48</v>
      </c>
      <c r="L41" s="311"/>
      <c r="N41" s="69">
        <v>0</v>
      </c>
      <c r="O41" s="69">
        <f t="shared" si="3"/>
        <v>0</v>
      </c>
      <c r="Q41" s="48">
        <v>70</v>
      </c>
      <c r="R41" s="48"/>
      <c r="S41" s="48"/>
      <c r="T41" s="48"/>
      <c r="U41" s="48"/>
      <c r="V41" s="48">
        <f t="shared" si="5"/>
        <v>70</v>
      </c>
    </row>
    <row r="42" spans="2:22" ht="12.75">
      <c r="B42" s="330" t="s">
        <v>63</v>
      </c>
      <c r="C42" s="331"/>
      <c r="D42" s="53"/>
      <c r="E42" s="1"/>
      <c r="F42" s="9"/>
      <c r="G42" s="14"/>
      <c r="H42" s="14"/>
      <c r="I42" s="10">
        <v>1</v>
      </c>
      <c r="J42" s="54">
        <f t="shared" si="4"/>
        <v>10</v>
      </c>
      <c r="K42" s="436" t="s">
        <v>253</v>
      </c>
      <c r="L42" s="311"/>
      <c r="N42" s="69">
        <v>0</v>
      </c>
      <c r="O42" s="69">
        <f t="shared" si="3"/>
        <v>0</v>
      </c>
      <c r="Q42" s="48">
        <v>10</v>
      </c>
      <c r="R42" s="48"/>
      <c r="S42" s="48"/>
      <c r="T42" s="48"/>
      <c r="U42" s="48"/>
      <c r="V42" s="48">
        <f t="shared" si="5"/>
        <v>10</v>
      </c>
    </row>
    <row r="43" spans="2:22" ht="12.75"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3"/>
      <c r="Q43" s="46"/>
      <c r="R43" s="46"/>
      <c r="S43" s="46"/>
      <c r="T43" s="46"/>
      <c r="U43" s="46"/>
      <c r="V43" s="46"/>
    </row>
    <row r="44" spans="14:15" ht="10.5" customHeight="1">
      <c r="N44" s="237">
        <f>SUM(N5:N42)</f>
        <v>0</v>
      </c>
      <c r="O44" s="237">
        <f>SUM(O5:O42)</f>
        <v>0</v>
      </c>
    </row>
    <row r="45" ht="12.75">
      <c r="B45" s="132" t="s">
        <v>1021</v>
      </c>
    </row>
  </sheetData>
  <sheetProtection/>
  <mergeCells count="111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B5:C5"/>
    <mergeCell ref="K5:L5"/>
    <mergeCell ref="N3:N4"/>
    <mergeCell ref="O3:O4"/>
    <mergeCell ref="D7:D8"/>
    <mergeCell ref="E7:E8"/>
    <mergeCell ref="G7:G8"/>
    <mergeCell ref="H7:H8"/>
    <mergeCell ref="I7:I8"/>
    <mergeCell ref="I9:I10"/>
    <mergeCell ref="D9:D10"/>
    <mergeCell ref="E9:E10"/>
    <mergeCell ref="G9:G10"/>
    <mergeCell ref="D11:D12"/>
    <mergeCell ref="E11:E12"/>
    <mergeCell ref="G11:G12"/>
    <mergeCell ref="K17:L17"/>
    <mergeCell ref="B22:C22"/>
    <mergeCell ref="K9:L10"/>
    <mergeCell ref="B7:B10"/>
    <mergeCell ref="C7:C8"/>
    <mergeCell ref="C9:C10"/>
    <mergeCell ref="I11:I12"/>
    <mergeCell ref="I27:I28"/>
    <mergeCell ref="K29:L29"/>
    <mergeCell ref="B15:C15"/>
    <mergeCell ref="K31:L31"/>
    <mergeCell ref="B27:B28"/>
    <mergeCell ref="C27:C28"/>
    <mergeCell ref="E27:E28"/>
    <mergeCell ref="F27:F28"/>
    <mergeCell ref="G27:G28"/>
    <mergeCell ref="K18:L19"/>
    <mergeCell ref="B20:C21"/>
    <mergeCell ref="K20:L21"/>
    <mergeCell ref="H36:H37"/>
    <mergeCell ref="H32:H33"/>
    <mergeCell ref="F32:F33"/>
    <mergeCell ref="B24:C24"/>
    <mergeCell ref="K24:L24"/>
    <mergeCell ref="B30:C30"/>
    <mergeCell ref="H27:H28"/>
    <mergeCell ref="I34:I35"/>
    <mergeCell ref="K34:L35"/>
    <mergeCell ref="I32:I33"/>
    <mergeCell ref="B31:C31"/>
    <mergeCell ref="H34:H35"/>
    <mergeCell ref="D32:D33"/>
    <mergeCell ref="G32:G33"/>
    <mergeCell ref="K32:L33"/>
    <mergeCell ref="F36:F37"/>
    <mergeCell ref="G36:G37"/>
    <mergeCell ref="B41:C41"/>
    <mergeCell ref="K41:L41"/>
    <mergeCell ref="K27:L28"/>
    <mergeCell ref="B34:B35"/>
    <mergeCell ref="C34:C35"/>
    <mergeCell ref="D34:D35"/>
    <mergeCell ref="E34:E35"/>
    <mergeCell ref="G34:G35"/>
    <mergeCell ref="B42:C42"/>
    <mergeCell ref="K42:L42"/>
    <mergeCell ref="B39:C39"/>
    <mergeCell ref="I36:I37"/>
    <mergeCell ref="K36:L36"/>
    <mergeCell ref="K37:L37"/>
    <mergeCell ref="K38:L38"/>
    <mergeCell ref="K39:L39"/>
    <mergeCell ref="D36:D37"/>
    <mergeCell ref="E36:E37"/>
    <mergeCell ref="B25:C25"/>
    <mergeCell ref="K25:L25"/>
    <mergeCell ref="B38:C38"/>
    <mergeCell ref="B40:C40"/>
    <mergeCell ref="B36:B37"/>
    <mergeCell ref="K30:L30"/>
    <mergeCell ref="K26:L26"/>
    <mergeCell ref="K40:L40"/>
    <mergeCell ref="B32:B33"/>
    <mergeCell ref="C32:C33"/>
    <mergeCell ref="E13:E14"/>
    <mergeCell ref="G13:G14"/>
    <mergeCell ref="H13:H14"/>
    <mergeCell ref="K7:L8"/>
    <mergeCell ref="I13:I14"/>
    <mergeCell ref="K13:L14"/>
    <mergeCell ref="H9:H10"/>
    <mergeCell ref="B11:B14"/>
    <mergeCell ref="C11:C12"/>
    <mergeCell ref="C13:C14"/>
    <mergeCell ref="K22:L22"/>
    <mergeCell ref="K11:L12"/>
    <mergeCell ref="B18:C19"/>
    <mergeCell ref="L15:L16"/>
    <mergeCell ref="H11:H12"/>
    <mergeCell ref="B17:C17"/>
    <mergeCell ref="D13:D1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3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6" max="16" width="3.8515625" style="0" customWidth="1"/>
    <col min="17" max="18" width="7.57421875" style="0" customWidth="1"/>
    <col min="20" max="20" width="7.7109375" style="0" customWidth="1"/>
    <col min="21" max="21" width="7.8515625" style="0" customWidth="1"/>
    <col min="22" max="22" width="7.57421875" style="0" customWidth="1"/>
  </cols>
  <sheetData>
    <row r="1" ht="8.25" customHeight="1"/>
    <row r="2" spans="2:22" ht="15.75">
      <c r="B2" s="284" t="s">
        <v>1022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422" t="s">
        <v>1023</v>
      </c>
      <c r="C7" s="423"/>
      <c r="D7" s="302" t="s">
        <v>145</v>
      </c>
      <c r="E7" s="302" t="s">
        <v>17</v>
      </c>
      <c r="F7" s="80" t="s">
        <v>21</v>
      </c>
      <c r="G7" s="302"/>
      <c r="H7" s="302" t="s">
        <v>180</v>
      </c>
      <c r="I7" s="302">
        <v>4</v>
      </c>
      <c r="J7" s="10">
        <f aca="true" t="shared" si="0" ref="J7:J16">V7</f>
        <v>90</v>
      </c>
      <c r="K7" s="509" t="s">
        <v>88</v>
      </c>
      <c r="L7" s="486"/>
      <c r="N7" s="69">
        <v>0</v>
      </c>
      <c r="O7" s="69">
        <f aca="true" t="shared" si="1" ref="O7:O36"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2" ref="V7:V16">SUM(Q7:U7)</f>
        <v>90</v>
      </c>
    </row>
    <row r="8" spans="2:22" ht="12.75" customHeight="1">
      <c r="B8" s="424"/>
      <c r="C8" s="425"/>
      <c r="D8" s="334"/>
      <c r="E8" s="334"/>
      <c r="F8" s="80" t="s">
        <v>20</v>
      </c>
      <c r="G8" s="334"/>
      <c r="H8" s="334"/>
      <c r="I8" s="334"/>
      <c r="J8" s="10">
        <f t="shared" si="0"/>
        <v>70</v>
      </c>
      <c r="K8" s="510"/>
      <c r="L8" s="487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>
        <v>10</v>
      </c>
      <c r="V8" s="48">
        <f t="shared" si="2"/>
        <v>70</v>
      </c>
    </row>
    <row r="9" spans="2:22" ht="12.75">
      <c r="B9" s="422" t="s">
        <v>1025</v>
      </c>
      <c r="C9" s="423"/>
      <c r="D9" s="129" t="s">
        <v>145</v>
      </c>
      <c r="E9" s="83" t="s">
        <v>17</v>
      </c>
      <c r="F9" s="83" t="s">
        <v>20</v>
      </c>
      <c r="G9" s="129"/>
      <c r="H9" s="58"/>
      <c r="I9" s="58">
        <v>4</v>
      </c>
      <c r="J9" s="10">
        <f>V9</f>
        <v>60</v>
      </c>
      <c r="K9" s="512" t="s">
        <v>48</v>
      </c>
      <c r="L9" s="521"/>
      <c r="N9" s="69">
        <v>0</v>
      </c>
      <c r="O9" s="69">
        <f>N9*J9</f>
        <v>0</v>
      </c>
      <c r="Q9" s="48">
        <v>40</v>
      </c>
      <c r="R9" s="48">
        <v>20</v>
      </c>
      <c r="S9" s="48"/>
      <c r="T9" s="48"/>
      <c r="U9" s="48"/>
      <c r="V9" s="48">
        <f>SUM(Q9:U9)</f>
        <v>60</v>
      </c>
    </row>
    <row r="10" spans="2:22" ht="12.75">
      <c r="B10" s="422" t="s">
        <v>1024</v>
      </c>
      <c r="C10" s="423"/>
      <c r="D10" s="83" t="s">
        <v>202</v>
      </c>
      <c r="E10" s="80" t="s">
        <v>56</v>
      </c>
      <c r="F10" s="129" t="s">
        <v>20</v>
      </c>
      <c r="G10" s="83" t="s">
        <v>181</v>
      </c>
      <c r="H10" s="58"/>
      <c r="I10" s="58">
        <v>4</v>
      </c>
      <c r="J10" s="10">
        <f t="shared" si="0"/>
        <v>60</v>
      </c>
      <c r="K10" s="512" t="s">
        <v>48</v>
      </c>
      <c r="L10" s="521"/>
      <c r="N10" s="69">
        <v>0</v>
      </c>
      <c r="O10" s="69">
        <f>N10*J10</f>
        <v>0</v>
      </c>
      <c r="Q10" s="48">
        <v>40</v>
      </c>
      <c r="R10" s="48"/>
      <c r="S10" s="48"/>
      <c r="T10" s="48">
        <v>20</v>
      </c>
      <c r="U10" s="48"/>
      <c r="V10" s="48">
        <f t="shared" si="2"/>
        <v>60</v>
      </c>
    </row>
    <row r="11" spans="2:22" ht="12.75">
      <c r="B11" s="482" t="s">
        <v>678</v>
      </c>
      <c r="C11" s="514"/>
      <c r="D11" s="58" t="s">
        <v>24</v>
      </c>
      <c r="E11" s="58" t="s">
        <v>16</v>
      </c>
      <c r="F11" s="101" t="s">
        <v>21</v>
      </c>
      <c r="G11" s="179"/>
      <c r="H11" s="9" t="s">
        <v>132</v>
      </c>
      <c r="I11" s="9">
        <v>4</v>
      </c>
      <c r="J11" s="10">
        <f t="shared" si="0"/>
        <v>80</v>
      </c>
      <c r="K11" s="402" t="s">
        <v>66</v>
      </c>
      <c r="L11" s="435"/>
      <c r="N11" s="69">
        <v>0</v>
      </c>
      <c r="O11" s="69">
        <f t="shared" si="1"/>
        <v>0</v>
      </c>
      <c r="Q11" s="48">
        <v>40</v>
      </c>
      <c r="R11" s="48">
        <v>10</v>
      </c>
      <c r="S11" s="48">
        <v>20</v>
      </c>
      <c r="T11" s="48"/>
      <c r="U11" s="48">
        <v>10</v>
      </c>
      <c r="V11" s="48">
        <f t="shared" si="2"/>
        <v>80</v>
      </c>
    </row>
    <row r="12" spans="2:22" ht="12.75">
      <c r="B12" s="408" t="s">
        <v>132</v>
      </c>
      <c r="C12" s="231" t="s">
        <v>1029</v>
      </c>
      <c r="D12" s="302" t="s">
        <v>24</v>
      </c>
      <c r="E12" s="302" t="s">
        <v>16</v>
      </c>
      <c r="F12" s="360" t="s">
        <v>20</v>
      </c>
      <c r="G12" s="302"/>
      <c r="H12" s="302" t="s">
        <v>132</v>
      </c>
      <c r="I12" s="302">
        <v>4</v>
      </c>
      <c r="J12" s="10">
        <f t="shared" si="0"/>
        <v>60</v>
      </c>
      <c r="K12" s="402" t="s">
        <v>641</v>
      </c>
      <c r="L12" s="483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/>
      <c r="U12" s="48">
        <v>10</v>
      </c>
      <c r="V12" s="48">
        <f t="shared" si="2"/>
        <v>60</v>
      </c>
    </row>
    <row r="13" spans="2:22" ht="12.75">
      <c r="B13" s="520"/>
      <c r="C13" s="231" t="s">
        <v>1030</v>
      </c>
      <c r="D13" s="334"/>
      <c r="E13" s="334"/>
      <c r="F13" s="355"/>
      <c r="G13" s="334"/>
      <c r="H13" s="334"/>
      <c r="I13" s="334"/>
      <c r="J13" s="10">
        <f t="shared" si="0"/>
        <v>60</v>
      </c>
      <c r="K13" s="402" t="s">
        <v>182</v>
      </c>
      <c r="L13" s="483"/>
      <c r="N13" s="69">
        <v>0</v>
      </c>
      <c r="O13" s="69">
        <f>N13*J13</f>
        <v>0</v>
      </c>
      <c r="Q13" s="48">
        <v>40</v>
      </c>
      <c r="R13" s="48">
        <v>10</v>
      </c>
      <c r="S13" s="48"/>
      <c r="T13" s="48"/>
      <c r="U13" s="48">
        <v>10</v>
      </c>
      <c r="V13" s="48">
        <f>SUM(Q13:U13)</f>
        <v>60</v>
      </c>
    </row>
    <row r="14" spans="2:22" ht="24.75" customHeight="1">
      <c r="B14" s="422" t="s">
        <v>1027</v>
      </c>
      <c r="C14" s="423"/>
      <c r="D14" s="83" t="s">
        <v>50</v>
      </c>
      <c r="E14" s="83" t="s">
        <v>56</v>
      </c>
      <c r="F14" s="82" t="s">
        <v>20</v>
      </c>
      <c r="G14" s="80" t="s">
        <v>181</v>
      </c>
      <c r="H14" s="1"/>
      <c r="I14" s="10">
        <v>4</v>
      </c>
      <c r="J14" s="10">
        <f t="shared" si="0"/>
        <v>40</v>
      </c>
      <c r="K14" s="431" t="s">
        <v>48</v>
      </c>
      <c r="L14" s="290"/>
      <c r="N14" s="69">
        <v>0</v>
      </c>
      <c r="O14" s="69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 customHeight="1">
      <c r="B15" s="422" t="s">
        <v>1026</v>
      </c>
      <c r="C15" s="423"/>
      <c r="D15" s="9" t="s">
        <v>50</v>
      </c>
      <c r="E15" s="9" t="s">
        <v>56</v>
      </c>
      <c r="F15" s="101" t="s">
        <v>20</v>
      </c>
      <c r="G15" s="58" t="s">
        <v>70</v>
      </c>
      <c r="H15" s="58"/>
      <c r="I15" s="58">
        <v>4</v>
      </c>
      <c r="J15" s="10">
        <f t="shared" si="0"/>
        <v>40</v>
      </c>
      <c r="K15" s="289" t="s">
        <v>67</v>
      </c>
      <c r="L15" s="290"/>
      <c r="N15" s="69">
        <v>0</v>
      </c>
      <c r="O15" s="69">
        <f t="shared" si="1"/>
        <v>0</v>
      </c>
      <c r="Q15" s="48">
        <v>20</v>
      </c>
      <c r="R15" s="48"/>
      <c r="S15" s="48"/>
      <c r="T15" s="48">
        <v>20</v>
      </c>
      <c r="U15" s="48"/>
      <c r="V15" s="48">
        <f t="shared" si="2"/>
        <v>40</v>
      </c>
    </row>
    <row r="16" spans="2:22" ht="12.75">
      <c r="B16" s="381" t="s">
        <v>1007</v>
      </c>
      <c r="C16" s="411"/>
      <c r="D16" s="82" t="s">
        <v>50</v>
      </c>
      <c r="E16" s="80" t="s">
        <v>56</v>
      </c>
      <c r="F16" s="53" t="s">
        <v>20</v>
      </c>
      <c r="G16" s="80" t="s">
        <v>72</v>
      </c>
      <c r="H16" s="9"/>
      <c r="I16" s="9">
        <v>4</v>
      </c>
      <c r="J16" s="10">
        <f t="shared" si="0"/>
        <v>40</v>
      </c>
      <c r="K16" s="328" t="s">
        <v>67</v>
      </c>
      <c r="L16" s="329"/>
      <c r="N16" s="69">
        <v>0</v>
      </c>
      <c r="O16" s="69">
        <f t="shared" si="1"/>
        <v>0</v>
      </c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12.75">
      <c r="B17" s="15" t="s">
        <v>281</v>
      </c>
      <c r="C17" s="107"/>
      <c r="D17" s="16"/>
      <c r="E17" s="16"/>
      <c r="F17" s="16"/>
      <c r="G17" s="16"/>
      <c r="H17" s="16"/>
      <c r="I17" s="17"/>
      <c r="J17" s="52"/>
      <c r="K17" s="52"/>
      <c r="L17" s="18"/>
      <c r="Q17" s="63"/>
      <c r="R17" s="64"/>
      <c r="S17" s="64"/>
      <c r="T17" s="64"/>
      <c r="U17" s="64"/>
      <c r="V17" s="65"/>
    </row>
    <row r="18" spans="2:22" ht="12.75" customHeight="1">
      <c r="B18" s="143" t="s">
        <v>1032</v>
      </c>
      <c r="C18" s="266" t="s">
        <v>1029</v>
      </c>
      <c r="D18" s="83" t="s">
        <v>202</v>
      </c>
      <c r="E18" s="80" t="s">
        <v>56</v>
      </c>
      <c r="F18" s="129" t="s">
        <v>20</v>
      </c>
      <c r="G18" s="83" t="s">
        <v>181</v>
      </c>
      <c r="H18" s="58"/>
      <c r="I18" s="58">
        <v>4</v>
      </c>
      <c r="J18" s="10">
        <f aca="true" t="shared" si="3" ref="J18:J36">V18</f>
        <v>60</v>
      </c>
      <c r="K18" s="519" t="s">
        <v>66</v>
      </c>
      <c r="L18" s="513"/>
      <c r="N18" s="69">
        <v>0</v>
      </c>
      <c r="O18" s="69">
        <f t="shared" si="1"/>
        <v>0</v>
      </c>
      <c r="Q18" s="48">
        <v>40</v>
      </c>
      <c r="R18" s="48"/>
      <c r="S18" s="48"/>
      <c r="T18" s="48">
        <v>20</v>
      </c>
      <c r="U18" s="48"/>
      <c r="V18" s="48">
        <f aca="true" t="shared" si="4" ref="V18:V36">SUM(Q18:U18)</f>
        <v>60</v>
      </c>
    </row>
    <row r="19" spans="2:22" ht="12.75" customHeight="1">
      <c r="B19" s="356" t="s">
        <v>1034</v>
      </c>
      <c r="C19" s="408" t="s">
        <v>1030</v>
      </c>
      <c r="D19" s="129" t="s">
        <v>145</v>
      </c>
      <c r="E19" s="83" t="s">
        <v>17</v>
      </c>
      <c r="F19" s="83" t="s">
        <v>20</v>
      </c>
      <c r="G19" s="129"/>
      <c r="H19" s="58"/>
      <c r="I19" s="58">
        <v>4</v>
      </c>
      <c r="J19" s="10">
        <f t="shared" si="3"/>
        <v>60</v>
      </c>
      <c r="K19" s="515" t="s">
        <v>66</v>
      </c>
      <c r="L19" s="516"/>
      <c r="N19" s="69">
        <v>0</v>
      </c>
      <c r="O19" s="69">
        <f t="shared" si="1"/>
        <v>0</v>
      </c>
      <c r="Q19" s="48">
        <v>40</v>
      </c>
      <c r="R19" s="48">
        <v>20</v>
      </c>
      <c r="S19" s="48"/>
      <c r="T19" s="48"/>
      <c r="U19" s="48"/>
      <c r="V19" s="48">
        <f t="shared" si="4"/>
        <v>60</v>
      </c>
    </row>
    <row r="20" spans="2:22" ht="12.75">
      <c r="B20" s="456"/>
      <c r="C20" s="511"/>
      <c r="D20" s="129" t="s">
        <v>25</v>
      </c>
      <c r="E20" s="80" t="s">
        <v>16</v>
      </c>
      <c r="F20" s="53" t="s">
        <v>21</v>
      </c>
      <c r="G20" s="129"/>
      <c r="H20" s="58"/>
      <c r="I20" s="58">
        <v>4</v>
      </c>
      <c r="J20" s="10">
        <f t="shared" si="3"/>
        <v>60</v>
      </c>
      <c r="K20" s="517"/>
      <c r="L20" s="518"/>
      <c r="N20" s="69">
        <v>0</v>
      </c>
      <c r="O20" s="69">
        <f t="shared" si="1"/>
        <v>0</v>
      </c>
      <c r="Q20" s="48">
        <v>30</v>
      </c>
      <c r="R20" s="48">
        <v>10</v>
      </c>
      <c r="S20" s="48">
        <v>20</v>
      </c>
      <c r="T20" s="48"/>
      <c r="U20" s="48"/>
      <c r="V20" s="48">
        <f t="shared" si="4"/>
        <v>60</v>
      </c>
    </row>
    <row r="21" spans="2:22" ht="12.75">
      <c r="B21" s="482" t="s">
        <v>640</v>
      </c>
      <c r="C21" s="514"/>
      <c r="D21" s="83" t="s">
        <v>24</v>
      </c>
      <c r="E21" s="80" t="s">
        <v>16</v>
      </c>
      <c r="F21" s="129" t="s">
        <v>19</v>
      </c>
      <c r="G21" s="83"/>
      <c r="H21" s="83" t="s">
        <v>132</v>
      </c>
      <c r="I21" s="58">
        <v>4</v>
      </c>
      <c r="J21" s="10">
        <f t="shared" si="3"/>
        <v>50</v>
      </c>
      <c r="K21" s="402" t="s">
        <v>99</v>
      </c>
      <c r="L21" s="483"/>
      <c r="N21" s="69">
        <v>0</v>
      </c>
      <c r="O21" s="69">
        <f>N21*J21</f>
        <v>0</v>
      </c>
      <c r="Q21" s="48">
        <v>40</v>
      </c>
      <c r="R21" s="48">
        <v>10</v>
      </c>
      <c r="S21" s="48">
        <v>-10</v>
      </c>
      <c r="T21" s="48"/>
      <c r="U21" s="48">
        <v>10</v>
      </c>
      <c r="V21" s="48">
        <f t="shared" si="4"/>
        <v>50</v>
      </c>
    </row>
    <row r="22" spans="2:22" ht="12.75">
      <c r="B22" s="201" t="s">
        <v>1010</v>
      </c>
      <c r="C22" s="201" t="s">
        <v>1014</v>
      </c>
      <c r="D22" s="58" t="s">
        <v>24</v>
      </c>
      <c r="E22" s="58" t="s">
        <v>16</v>
      </c>
      <c r="F22" s="129" t="s">
        <v>19</v>
      </c>
      <c r="G22" s="69"/>
      <c r="H22" s="80" t="s">
        <v>55</v>
      </c>
      <c r="I22" s="9">
        <v>4</v>
      </c>
      <c r="J22" s="10">
        <f t="shared" si="3"/>
        <v>50</v>
      </c>
      <c r="K22" s="402" t="s">
        <v>66</v>
      </c>
      <c r="L22" s="435"/>
      <c r="N22" s="69">
        <v>0</v>
      </c>
      <c r="O22" s="69">
        <f>N22*J22</f>
        <v>0</v>
      </c>
      <c r="Q22" s="48">
        <v>40</v>
      </c>
      <c r="R22" s="48">
        <v>10</v>
      </c>
      <c r="S22" s="48">
        <v>-10</v>
      </c>
      <c r="T22" s="48"/>
      <c r="U22" s="48">
        <v>10</v>
      </c>
      <c r="V22" s="48">
        <f t="shared" si="4"/>
        <v>50</v>
      </c>
    </row>
    <row r="23" spans="2:22" ht="25.5">
      <c r="B23" s="201" t="s">
        <v>1035</v>
      </c>
      <c r="C23" s="201" t="s">
        <v>1030</v>
      </c>
      <c r="D23" s="58" t="s">
        <v>24</v>
      </c>
      <c r="E23" s="58" t="s">
        <v>16</v>
      </c>
      <c r="F23" s="129" t="s">
        <v>20</v>
      </c>
      <c r="G23" s="69"/>
      <c r="H23" s="80" t="s">
        <v>55</v>
      </c>
      <c r="I23" s="9">
        <v>4</v>
      </c>
      <c r="J23" s="10">
        <f>V23</f>
        <v>60</v>
      </c>
      <c r="K23" s="402" t="s">
        <v>67</v>
      </c>
      <c r="L23" s="435"/>
      <c r="N23" s="69">
        <v>0</v>
      </c>
      <c r="O23" s="69">
        <f>N23*J23</f>
        <v>0</v>
      </c>
      <c r="Q23" s="48">
        <v>40</v>
      </c>
      <c r="R23" s="48">
        <v>10</v>
      </c>
      <c r="S23" s="48"/>
      <c r="T23" s="48"/>
      <c r="U23" s="48">
        <v>10</v>
      </c>
      <c r="V23" s="48">
        <f>SUM(Q23:U23)</f>
        <v>60</v>
      </c>
    </row>
    <row r="24" spans="2:22" ht="12.75">
      <c r="B24" s="200" t="s">
        <v>162</v>
      </c>
      <c r="C24" s="130" t="s">
        <v>1031</v>
      </c>
      <c r="D24" s="69" t="s">
        <v>276</v>
      </c>
      <c r="E24" s="9" t="s">
        <v>16</v>
      </c>
      <c r="F24" s="53" t="s">
        <v>20</v>
      </c>
      <c r="G24" s="69"/>
      <c r="H24" s="13"/>
      <c r="I24" s="9">
        <v>4</v>
      </c>
      <c r="J24" s="10">
        <f t="shared" si="3"/>
        <v>30</v>
      </c>
      <c r="K24" s="328" t="s">
        <v>48</v>
      </c>
      <c r="L24" s="329"/>
      <c r="N24" s="69">
        <v>0</v>
      </c>
      <c r="O24" s="69">
        <f t="shared" si="1"/>
        <v>0</v>
      </c>
      <c r="Q24" s="48">
        <v>20</v>
      </c>
      <c r="R24" s="48">
        <v>10</v>
      </c>
      <c r="S24" s="48"/>
      <c r="T24" s="48"/>
      <c r="U24" s="48"/>
      <c r="V24" s="48">
        <f t="shared" si="4"/>
        <v>30</v>
      </c>
    </row>
    <row r="25" spans="2:22" ht="12.75" customHeight="1">
      <c r="B25" s="408" t="s">
        <v>77</v>
      </c>
      <c r="C25" s="356" t="s">
        <v>1033</v>
      </c>
      <c r="D25" s="385" t="s">
        <v>276</v>
      </c>
      <c r="E25" s="302" t="s">
        <v>16</v>
      </c>
      <c r="F25" s="129" t="s">
        <v>21</v>
      </c>
      <c r="G25" s="58"/>
      <c r="H25" s="83"/>
      <c r="I25" s="58">
        <v>4</v>
      </c>
      <c r="J25" s="10">
        <f>V25</f>
        <v>50</v>
      </c>
      <c r="K25" s="431" t="s">
        <v>48</v>
      </c>
      <c r="L25" s="432"/>
      <c r="N25" s="69">
        <v>0</v>
      </c>
      <c r="O25" s="69">
        <f t="shared" si="1"/>
        <v>0</v>
      </c>
      <c r="Q25" s="48">
        <v>20</v>
      </c>
      <c r="R25" s="48">
        <v>10</v>
      </c>
      <c r="S25" s="48">
        <v>20</v>
      </c>
      <c r="T25" s="48"/>
      <c r="U25" s="48"/>
      <c r="V25" s="48">
        <f>SUM(Q25:U25)</f>
        <v>50</v>
      </c>
    </row>
    <row r="26" spans="2:22" ht="12.75" customHeight="1">
      <c r="B26" s="511"/>
      <c r="C26" s="456"/>
      <c r="D26" s="386"/>
      <c r="E26" s="334"/>
      <c r="F26" s="53" t="s">
        <v>20</v>
      </c>
      <c r="G26" s="69"/>
      <c r="H26" s="13"/>
      <c r="I26" s="9">
        <v>4</v>
      </c>
      <c r="J26" s="10">
        <f>V26</f>
        <v>30</v>
      </c>
      <c r="K26" s="433"/>
      <c r="L26" s="434"/>
      <c r="N26" s="69">
        <v>0</v>
      </c>
      <c r="O26" s="69">
        <f t="shared" si="1"/>
        <v>0</v>
      </c>
      <c r="Q26" s="48">
        <v>20</v>
      </c>
      <c r="R26" s="48">
        <v>10</v>
      </c>
      <c r="S26" s="48"/>
      <c r="T26" s="48"/>
      <c r="U26" s="48"/>
      <c r="V26" s="48">
        <f>SUM(Q26:U26)</f>
        <v>30</v>
      </c>
    </row>
    <row r="27" spans="2:22" ht="25.5">
      <c r="B27" s="200" t="s">
        <v>1037</v>
      </c>
      <c r="C27" s="266" t="s">
        <v>1030</v>
      </c>
      <c r="D27" s="69" t="s">
        <v>276</v>
      </c>
      <c r="E27" s="9" t="s">
        <v>16</v>
      </c>
      <c r="F27" s="82" t="s">
        <v>21</v>
      </c>
      <c r="G27" s="69"/>
      <c r="H27" s="13"/>
      <c r="I27" s="9">
        <v>4</v>
      </c>
      <c r="J27" s="10">
        <f>V27</f>
        <v>50</v>
      </c>
      <c r="K27" s="328" t="s">
        <v>48</v>
      </c>
      <c r="L27" s="329"/>
      <c r="N27" s="69">
        <v>0</v>
      </c>
      <c r="O27" s="69">
        <f>N27*J27</f>
        <v>0</v>
      </c>
      <c r="Q27" s="48">
        <v>20</v>
      </c>
      <c r="R27" s="48">
        <v>10</v>
      </c>
      <c r="S27" s="48">
        <v>20</v>
      </c>
      <c r="T27" s="48"/>
      <c r="U27" s="48"/>
      <c r="V27" s="48">
        <f>SUM(Q27:U27)</f>
        <v>50</v>
      </c>
    </row>
    <row r="28" spans="2:22" ht="12.75">
      <c r="B28" s="381" t="s">
        <v>213</v>
      </c>
      <c r="C28" s="411"/>
      <c r="D28" s="9" t="s">
        <v>50</v>
      </c>
      <c r="E28" s="9" t="s">
        <v>56</v>
      </c>
      <c r="F28" s="101" t="s">
        <v>21</v>
      </c>
      <c r="G28" s="58" t="s">
        <v>70</v>
      </c>
      <c r="H28" s="58"/>
      <c r="I28" s="58">
        <v>4</v>
      </c>
      <c r="J28" s="10">
        <f t="shared" si="3"/>
        <v>60</v>
      </c>
      <c r="K28" s="328" t="s">
        <v>48</v>
      </c>
      <c r="L28" s="329"/>
      <c r="N28" s="69">
        <v>0</v>
      </c>
      <c r="O28" s="69">
        <f t="shared" si="1"/>
        <v>0</v>
      </c>
      <c r="Q28" s="48">
        <v>20</v>
      </c>
      <c r="R28" s="48"/>
      <c r="S28" s="48">
        <v>20</v>
      </c>
      <c r="T28" s="48">
        <v>20</v>
      </c>
      <c r="U28" s="48"/>
      <c r="V28" s="48">
        <f t="shared" si="4"/>
        <v>60</v>
      </c>
    </row>
    <row r="29" spans="2:22" ht="12.75">
      <c r="B29" s="408" t="s">
        <v>215</v>
      </c>
      <c r="C29" s="408" t="s">
        <v>929</v>
      </c>
      <c r="D29" s="385" t="s">
        <v>25</v>
      </c>
      <c r="E29" s="302" t="s">
        <v>16</v>
      </c>
      <c r="F29" s="53" t="s">
        <v>21</v>
      </c>
      <c r="G29" s="302"/>
      <c r="H29" s="302"/>
      <c r="I29" s="302">
        <v>4</v>
      </c>
      <c r="J29" s="10">
        <f t="shared" si="3"/>
        <v>60</v>
      </c>
      <c r="K29" s="431" t="s">
        <v>66</v>
      </c>
      <c r="L29" s="432"/>
      <c r="N29" s="69">
        <v>0</v>
      </c>
      <c r="O29" s="69">
        <f t="shared" si="1"/>
        <v>0</v>
      </c>
      <c r="Q29" s="48">
        <v>30</v>
      </c>
      <c r="R29" s="48">
        <v>10</v>
      </c>
      <c r="S29" s="48">
        <v>20</v>
      </c>
      <c r="T29" s="48"/>
      <c r="U29" s="48"/>
      <c r="V29" s="48">
        <f t="shared" si="4"/>
        <v>60</v>
      </c>
    </row>
    <row r="30" spans="2:22" ht="12.75">
      <c r="B30" s="511"/>
      <c r="C30" s="384"/>
      <c r="D30" s="334"/>
      <c r="E30" s="334"/>
      <c r="F30" s="53" t="s">
        <v>20</v>
      </c>
      <c r="G30" s="334"/>
      <c r="H30" s="334"/>
      <c r="I30" s="334"/>
      <c r="J30" s="10">
        <f t="shared" si="3"/>
        <v>40</v>
      </c>
      <c r="K30" s="433"/>
      <c r="L30" s="434"/>
      <c r="N30" s="69">
        <v>0</v>
      </c>
      <c r="O30" s="69">
        <f t="shared" si="1"/>
        <v>0</v>
      </c>
      <c r="Q30" s="48">
        <v>30</v>
      </c>
      <c r="R30" s="48">
        <v>10</v>
      </c>
      <c r="S30" s="48"/>
      <c r="T30" s="48"/>
      <c r="U30" s="48"/>
      <c r="V30" s="48">
        <f t="shared" si="4"/>
        <v>40</v>
      </c>
    </row>
    <row r="31" spans="2:22" ht="12.75">
      <c r="B31" s="356" t="s">
        <v>34</v>
      </c>
      <c r="C31" s="130" t="s">
        <v>1031</v>
      </c>
      <c r="D31" s="472"/>
      <c r="E31" s="472"/>
      <c r="F31" s="474"/>
      <c r="G31" s="472"/>
      <c r="H31" s="303"/>
      <c r="I31" s="303"/>
      <c r="J31" s="10">
        <f t="shared" si="3"/>
        <v>100</v>
      </c>
      <c r="K31" s="402" t="s">
        <v>48</v>
      </c>
      <c r="L31" s="435"/>
      <c r="N31" s="69">
        <v>0</v>
      </c>
      <c r="O31" s="69">
        <f t="shared" si="1"/>
        <v>0</v>
      </c>
      <c r="Q31" s="48">
        <v>100</v>
      </c>
      <c r="R31" s="48"/>
      <c r="S31" s="48"/>
      <c r="T31" s="48"/>
      <c r="U31" s="48"/>
      <c r="V31" s="48">
        <f t="shared" si="4"/>
        <v>100</v>
      </c>
    </row>
    <row r="32" spans="2:22" ht="12.75">
      <c r="B32" s="456"/>
      <c r="C32" s="266" t="s">
        <v>1029</v>
      </c>
      <c r="D32" s="386"/>
      <c r="E32" s="386"/>
      <c r="F32" s="368"/>
      <c r="G32" s="386"/>
      <c r="H32" s="334"/>
      <c r="I32" s="334"/>
      <c r="J32" s="10">
        <f t="shared" si="3"/>
        <v>100</v>
      </c>
      <c r="K32" s="402" t="s">
        <v>100</v>
      </c>
      <c r="L32" s="435"/>
      <c r="N32" s="69">
        <v>0</v>
      </c>
      <c r="O32" s="69">
        <f t="shared" si="1"/>
        <v>0</v>
      </c>
      <c r="Q32" s="48">
        <v>100</v>
      </c>
      <c r="R32" s="48"/>
      <c r="S32" s="48"/>
      <c r="T32" s="48"/>
      <c r="U32" s="48"/>
      <c r="V32" s="48">
        <f t="shared" si="4"/>
        <v>100</v>
      </c>
    </row>
    <row r="33" spans="2:22" ht="12.75">
      <c r="B33" s="381" t="s">
        <v>1028</v>
      </c>
      <c r="C33" s="411"/>
      <c r="D33" s="80" t="s">
        <v>839</v>
      </c>
      <c r="E33" s="80" t="s">
        <v>56</v>
      </c>
      <c r="F33" s="80" t="s">
        <v>19</v>
      </c>
      <c r="G33" s="80" t="s">
        <v>70</v>
      </c>
      <c r="H33" s="9"/>
      <c r="I33" s="10">
        <v>4</v>
      </c>
      <c r="J33" s="10">
        <f t="shared" si="3"/>
        <v>50</v>
      </c>
      <c r="K33" s="503" t="s">
        <v>66</v>
      </c>
      <c r="L33" s="504"/>
      <c r="N33" s="69">
        <v>0</v>
      </c>
      <c r="O33" s="69">
        <f t="shared" si="1"/>
        <v>0</v>
      </c>
      <c r="Q33" s="48">
        <v>40</v>
      </c>
      <c r="R33" s="48"/>
      <c r="S33" s="48">
        <v>-10</v>
      </c>
      <c r="T33" s="48">
        <v>20</v>
      </c>
      <c r="U33" s="48"/>
      <c r="V33" s="48">
        <f t="shared" si="4"/>
        <v>50</v>
      </c>
    </row>
    <row r="34" spans="2:22" ht="12.75">
      <c r="B34" s="381" t="s">
        <v>1036</v>
      </c>
      <c r="C34" s="411"/>
      <c r="D34" s="83" t="s">
        <v>26</v>
      </c>
      <c r="E34" s="80" t="s">
        <v>56</v>
      </c>
      <c r="F34" s="129" t="s">
        <v>19</v>
      </c>
      <c r="G34" s="58"/>
      <c r="H34" s="58"/>
      <c r="I34" s="58">
        <v>4</v>
      </c>
      <c r="J34" s="10">
        <f t="shared" si="3"/>
        <v>10</v>
      </c>
      <c r="K34" s="402" t="s">
        <v>100</v>
      </c>
      <c r="L34" s="329"/>
      <c r="N34" s="69">
        <v>0</v>
      </c>
      <c r="O34" s="69">
        <f t="shared" si="1"/>
        <v>0</v>
      </c>
      <c r="Q34" s="48">
        <v>20</v>
      </c>
      <c r="R34" s="48"/>
      <c r="S34" s="48">
        <v>-10</v>
      </c>
      <c r="T34" s="48"/>
      <c r="U34" s="48"/>
      <c r="V34" s="48">
        <f t="shared" si="4"/>
        <v>10</v>
      </c>
    </row>
    <row r="35" spans="2:22" ht="12.75">
      <c r="B35" s="463" t="s">
        <v>702</v>
      </c>
      <c r="C35" s="464"/>
      <c r="D35" s="53" t="s">
        <v>833</v>
      </c>
      <c r="E35" s="1"/>
      <c r="F35" s="9" t="s">
        <v>20</v>
      </c>
      <c r="G35" s="5"/>
      <c r="H35" s="5"/>
      <c r="I35" s="10">
        <v>1</v>
      </c>
      <c r="J35" s="54">
        <f t="shared" si="3"/>
        <v>70</v>
      </c>
      <c r="K35" s="310" t="s">
        <v>48</v>
      </c>
      <c r="L35" s="311"/>
      <c r="N35" s="69">
        <v>0</v>
      </c>
      <c r="O35" s="69">
        <f t="shared" si="1"/>
        <v>0</v>
      </c>
      <c r="Q35" s="48">
        <v>70</v>
      </c>
      <c r="R35" s="48"/>
      <c r="S35" s="48"/>
      <c r="T35" s="48"/>
      <c r="U35" s="48"/>
      <c r="V35" s="48">
        <f t="shared" si="4"/>
        <v>70</v>
      </c>
    </row>
    <row r="36" spans="2:22" ht="12.75">
      <c r="B36" s="330" t="s">
        <v>63</v>
      </c>
      <c r="C36" s="331"/>
      <c r="D36" s="53"/>
      <c r="E36" s="1"/>
      <c r="F36" s="9"/>
      <c r="G36" s="14"/>
      <c r="H36" s="14"/>
      <c r="I36" s="10">
        <v>1</v>
      </c>
      <c r="J36" s="54">
        <f t="shared" si="3"/>
        <v>10</v>
      </c>
      <c r="K36" s="436" t="s">
        <v>253</v>
      </c>
      <c r="L36" s="311"/>
      <c r="N36" s="69">
        <v>0</v>
      </c>
      <c r="O36" s="69">
        <f t="shared" si="1"/>
        <v>0</v>
      </c>
      <c r="Q36" s="48">
        <v>10</v>
      </c>
      <c r="R36" s="48"/>
      <c r="S36" s="48"/>
      <c r="T36" s="48"/>
      <c r="U36" s="48"/>
      <c r="V36" s="48">
        <f t="shared" si="4"/>
        <v>10</v>
      </c>
    </row>
    <row r="37" spans="2:22" ht="12.75"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3"/>
      <c r="Q37" s="46"/>
      <c r="R37" s="46"/>
      <c r="S37" s="46"/>
      <c r="T37" s="46"/>
      <c r="U37" s="46"/>
      <c r="V37" s="46"/>
    </row>
    <row r="38" spans="14:15" ht="10.5" customHeight="1">
      <c r="N38" s="237">
        <f>SUM(N5:N36)</f>
        <v>0</v>
      </c>
      <c r="O38" s="237">
        <f>SUM(O5:O36)</f>
        <v>0</v>
      </c>
    </row>
    <row r="39" ht="12.75">
      <c r="B39" s="132"/>
    </row>
  </sheetData>
  <sheetProtection/>
  <mergeCells count="88">
    <mergeCell ref="V3:V4"/>
    <mergeCell ref="B2:L2"/>
    <mergeCell ref="Q2:V2"/>
    <mergeCell ref="B3:C4"/>
    <mergeCell ref="D3:F3"/>
    <mergeCell ref="G3:H3"/>
    <mergeCell ref="I3:I4"/>
    <mergeCell ref="J3:J4"/>
    <mergeCell ref="K3:L4"/>
    <mergeCell ref="N3:N4"/>
    <mergeCell ref="K7:L8"/>
    <mergeCell ref="Q3:Q4"/>
    <mergeCell ref="R3:R4"/>
    <mergeCell ref="S3:S4"/>
    <mergeCell ref="T3:T4"/>
    <mergeCell ref="U3:U4"/>
    <mergeCell ref="O3:O4"/>
    <mergeCell ref="K21:L21"/>
    <mergeCell ref="B21:C21"/>
    <mergeCell ref="K25:L26"/>
    <mergeCell ref="B5:C5"/>
    <mergeCell ref="K5:L5"/>
    <mergeCell ref="D7:D8"/>
    <mergeCell ref="E7:E8"/>
    <mergeCell ref="G7:G8"/>
    <mergeCell ref="H7:H8"/>
    <mergeCell ref="I7:I8"/>
    <mergeCell ref="K13:L13"/>
    <mergeCell ref="K9:L9"/>
    <mergeCell ref="D12:D13"/>
    <mergeCell ref="E12:E13"/>
    <mergeCell ref="F12:F13"/>
    <mergeCell ref="H12:H13"/>
    <mergeCell ref="I12:I13"/>
    <mergeCell ref="G12:G13"/>
    <mergeCell ref="K10:L10"/>
    <mergeCell ref="K15:L15"/>
    <mergeCell ref="B16:C16"/>
    <mergeCell ref="K16:L16"/>
    <mergeCell ref="K18:L18"/>
    <mergeCell ref="B11:C11"/>
    <mergeCell ref="K12:L12"/>
    <mergeCell ref="B14:C14"/>
    <mergeCell ref="K14:L14"/>
    <mergeCell ref="K11:L11"/>
    <mergeCell ref="B12:B13"/>
    <mergeCell ref="I29:I30"/>
    <mergeCell ref="K29:L30"/>
    <mergeCell ref="K22:L22"/>
    <mergeCell ref="C19:C20"/>
    <mergeCell ref="K19:L20"/>
    <mergeCell ref="K23:L23"/>
    <mergeCell ref="B28:C28"/>
    <mergeCell ref="K28:L28"/>
    <mergeCell ref="K24:L24"/>
    <mergeCell ref="K27:L27"/>
    <mergeCell ref="H31:H32"/>
    <mergeCell ref="B29:B30"/>
    <mergeCell ref="C29:C30"/>
    <mergeCell ref="D29:D30"/>
    <mergeCell ref="E29:E30"/>
    <mergeCell ref="G29:G30"/>
    <mergeCell ref="H29:H30"/>
    <mergeCell ref="I31:I32"/>
    <mergeCell ref="K31:L31"/>
    <mergeCell ref="K32:L32"/>
    <mergeCell ref="B33:C33"/>
    <mergeCell ref="K33:L33"/>
    <mergeCell ref="B31:B32"/>
    <mergeCell ref="D31:D32"/>
    <mergeCell ref="E31:E32"/>
    <mergeCell ref="F31:F32"/>
    <mergeCell ref="G31:G32"/>
    <mergeCell ref="B34:C34"/>
    <mergeCell ref="K34:L34"/>
    <mergeCell ref="B35:C35"/>
    <mergeCell ref="K35:L35"/>
    <mergeCell ref="B36:C36"/>
    <mergeCell ref="K36:L36"/>
    <mergeCell ref="B7:C8"/>
    <mergeCell ref="B10:C10"/>
    <mergeCell ref="B9:C9"/>
    <mergeCell ref="E25:E26"/>
    <mergeCell ref="D25:D26"/>
    <mergeCell ref="B25:B26"/>
    <mergeCell ref="C25:C26"/>
    <mergeCell ref="B19:B20"/>
    <mergeCell ref="B15:C15"/>
  </mergeCells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6" max="16" width="3.8515625" style="0" customWidth="1"/>
    <col min="17" max="18" width="7.57421875" style="0" customWidth="1"/>
    <col min="20" max="20" width="7.7109375" style="0" customWidth="1"/>
    <col min="21" max="21" width="7.8515625" style="0" customWidth="1"/>
    <col min="22" max="22" width="7.57421875" style="0" customWidth="1"/>
  </cols>
  <sheetData>
    <row r="1" ht="8.25" customHeight="1"/>
    <row r="2" spans="2:22" ht="15.75">
      <c r="B2" s="284" t="s">
        <v>1040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381" t="s">
        <v>1041</v>
      </c>
      <c r="C7" s="411"/>
      <c r="D7" s="58" t="s">
        <v>145</v>
      </c>
      <c r="E7" s="58" t="s">
        <v>17</v>
      </c>
      <c r="F7" s="80" t="s">
        <v>20</v>
      </c>
      <c r="G7" s="58"/>
      <c r="H7" s="58" t="s">
        <v>180</v>
      </c>
      <c r="I7" s="58">
        <v>4</v>
      </c>
      <c r="J7" s="10">
        <f aca="true" t="shared" si="0" ref="J7:J12">V7</f>
        <v>70</v>
      </c>
      <c r="K7" s="509" t="s">
        <v>117</v>
      </c>
      <c r="L7" s="486"/>
      <c r="N7" s="69">
        <v>0</v>
      </c>
      <c r="O7" s="69">
        <f aca="true" t="shared" si="1" ref="O7:O13">N7*J7</f>
        <v>0</v>
      </c>
      <c r="Q7" s="48">
        <v>40</v>
      </c>
      <c r="R7" s="48">
        <v>20</v>
      </c>
      <c r="S7" s="48"/>
      <c r="T7" s="48"/>
      <c r="U7" s="48">
        <v>10</v>
      </c>
      <c r="V7" s="48">
        <f aca="true" t="shared" si="2" ref="V7:V13">SUM(Q7:U7)</f>
        <v>70</v>
      </c>
    </row>
    <row r="8" spans="2:22" ht="12.75" customHeight="1">
      <c r="B8" s="381" t="s">
        <v>712</v>
      </c>
      <c r="C8" s="411"/>
      <c r="D8" s="58" t="s">
        <v>145</v>
      </c>
      <c r="E8" s="58" t="s">
        <v>17</v>
      </c>
      <c r="F8" s="80" t="s">
        <v>20</v>
      </c>
      <c r="G8" s="58"/>
      <c r="H8" s="58"/>
      <c r="I8" s="58">
        <v>4</v>
      </c>
      <c r="J8" s="10">
        <f>V8</f>
        <v>60</v>
      </c>
      <c r="K8" s="509" t="s">
        <v>48</v>
      </c>
      <c r="L8" s="486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/>
      <c r="V8" s="48">
        <f>SUM(Q8:U8)</f>
        <v>60</v>
      </c>
    </row>
    <row r="9" spans="2:22" ht="12.75">
      <c r="B9" s="381" t="s">
        <v>1042</v>
      </c>
      <c r="C9" s="411"/>
      <c r="D9" s="83" t="s">
        <v>202</v>
      </c>
      <c r="E9" s="80" t="s">
        <v>56</v>
      </c>
      <c r="F9" s="129" t="s">
        <v>20</v>
      </c>
      <c r="G9" s="83" t="s">
        <v>181</v>
      </c>
      <c r="H9" s="58"/>
      <c r="I9" s="58">
        <v>4</v>
      </c>
      <c r="J9" s="10">
        <f>V9</f>
        <v>60</v>
      </c>
      <c r="K9" s="512" t="s">
        <v>48</v>
      </c>
      <c r="L9" s="513"/>
      <c r="N9" s="69">
        <v>0</v>
      </c>
      <c r="O9" s="69">
        <f t="shared" si="1"/>
        <v>0</v>
      </c>
      <c r="Q9" s="48">
        <v>40</v>
      </c>
      <c r="R9" s="48"/>
      <c r="S9" s="48"/>
      <c r="T9" s="48">
        <v>20</v>
      </c>
      <c r="U9" s="48"/>
      <c r="V9" s="48">
        <f>SUM(Q9:U9)</f>
        <v>60</v>
      </c>
    </row>
    <row r="10" spans="2:22" ht="12.75">
      <c r="B10" s="482" t="s">
        <v>361</v>
      </c>
      <c r="C10" s="514"/>
      <c r="D10" s="58" t="s">
        <v>24</v>
      </c>
      <c r="E10" s="58" t="s">
        <v>16</v>
      </c>
      <c r="F10" s="129" t="s">
        <v>20</v>
      </c>
      <c r="G10" s="179"/>
      <c r="H10" s="9" t="s">
        <v>132</v>
      </c>
      <c r="I10" s="9">
        <v>4</v>
      </c>
      <c r="J10" s="10">
        <f t="shared" si="0"/>
        <v>80</v>
      </c>
      <c r="K10" s="402" t="s">
        <v>424</v>
      </c>
      <c r="L10" s="435"/>
      <c r="N10" s="69">
        <v>0</v>
      </c>
      <c r="O10" s="69">
        <f t="shared" si="1"/>
        <v>0</v>
      </c>
      <c r="Q10" s="48">
        <v>40</v>
      </c>
      <c r="R10" s="48">
        <v>10</v>
      </c>
      <c r="S10" s="48">
        <v>20</v>
      </c>
      <c r="T10" s="48"/>
      <c r="U10" s="48">
        <v>10</v>
      </c>
      <c r="V10" s="48">
        <f t="shared" si="2"/>
        <v>80</v>
      </c>
    </row>
    <row r="11" spans="2:22" ht="12.75">
      <c r="B11" s="482" t="s">
        <v>1043</v>
      </c>
      <c r="C11" s="514"/>
      <c r="D11" s="69" t="s">
        <v>276</v>
      </c>
      <c r="E11" s="69" t="s">
        <v>16</v>
      </c>
      <c r="F11" s="53" t="s">
        <v>20</v>
      </c>
      <c r="G11" s="69"/>
      <c r="H11" s="13"/>
      <c r="I11" s="9">
        <v>4</v>
      </c>
      <c r="J11" s="10">
        <f t="shared" si="0"/>
        <v>30</v>
      </c>
      <c r="K11" s="328" t="s">
        <v>48</v>
      </c>
      <c r="L11" s="329"/>
      <c r="N11" s="69">
        <v>0</v>
      </c>
      <c r="O11" s="69">
        <f t="shared" si="1"/>
        <v>0</v>
      </c>
      <c r="Q11" s="48">
        <v>20</v>
      </c>
      <c r="R11" s="48">
        <v>10</v>
      </c>
      <c r="S11" s="48"/>
      <c r="T11" s="48"/>
      <c r="U11" s="48"/>
      <c r="V11" s="48">
        <f t="shared" si="2"/>
        <v>30</v>
      </c>
    </row>
    <row r="12" spans="2:22" ht="12.75" customHeight="1">
      <c r="B12" s="422" t="s">
        <v>143</v>
      </c>
      <c r="C12" s="423"/>
      <c r="D12" s="302" t="s">
        <v>50</v>
      </c>
      <c r="E12" s="302" t="s">
        <v>56</v>
      </c>
      <c r="F12" s="360" t="s">
        <v>20</v>
      </c>
      <c r="G12" s="58" t="s">
        <v>70</v>
      </c>
      <c r="H12" s="58"/>
      <c r="I12" s="302">
        <v>4</v>
      </c>
      <c r="J12" s="442">
        <f t="shared" si="0"/>
        <v>40</v>
      </c>
      <c r="K12" s="156" t="s">
        <v>48</v>
      </c>
      <c r="L12" s="403" t="s">
        <v>48</v>
      </c>
      <c r="N12" s="69">
        <v>0</v>
      </c>
      <c r="O12" s="69">
        <f t="shared" si="1"/>
        <v>0</v>
      </c>
      <c r="Q12" s="48">
        <v>20</v>
      </c>
      <c r="R12" s="48"/>
      <c r="S12" s="48"/>
      <c r="T12" s="48">
        <v>20</v>
      </c>
      <c r="U12" s="48"/>
      <c r="V12" s="48">
        <f t="shared" si="2"/>
        <v>40</v>
      </c>
    </row>
    <row r="13" spans="2:22" ht="12.75">
      <c r="B13" s="381" t="s">
        <v>144</v>
      </c>
      <c r="C13" s="411"/>
      <c r="D13" s="334"/>
      <c r="E13" s="334"/>
      <c r="F13" s="355"/>
      <c r="G13" s="80" t="s">
        <v>72</v>
      </c>
      <c r="H13" s="9"/>
      <c r="I13" s="334"/>
      <c r="J13" s="443"/>
      <c r="K13" s="156" t="s">
        <v>48</v>
      </c>
      <c r="L13" s="392"/>
      <c r="N13" s="69">
        <v>0</v>
      </c>
      <c r="O13" s="69">
        <f t="shared" si="1"/>
        <v>0</v>
      </c>
      <c r="Q13" s="48">
        <v>20</v>
      </c>
      <c r="R13" s="48"/>
      <c r="S13" s="48"/>
      <c r="T13" s="48">
        <v>20</v>
      </c>
      <c r="U13" s="48"/>
      <c r="V13" s="48">
        <f t="shared" si="2"/>
        <v>40</v>
      </c>
    </row>
    <row r="14" spans="2:22" ht="12.75">
      <c r="B14" s="15" t="s">
        <v>281</v>
      </c>
      <c r="C14" s="107"/>
      <c r="D14" s="16"/>
      <c r="E14" s="16"/>
      <c r="F14" s="16"/>
      <c r="G14" s="16"/>
      <c r="H14" s="16"/>
      <c r="I14" s="17"/>
      <c r="J14" s="52"/>
      <c r="K14" s="52"/>
      <c r="L14" s="18"/>
      <c r="Q14" s="63"/>
      <c r="R14" s="64"/>
      <c r="S14" s="64"/>
      <c r="T14" s="64"/>
      <c r="U14" s="64"/>
      <c r="V14" s="65"/>
    </row>
    <row r="15" spans="2:22" ht="12.75">
      <c r="B15" s="482" t="s">
        <v>1044</v>
      </c>
      <c r="C15" s="514"/>
      <c r="D15" s="83" t="s">
        <v>24</v>
      </c>
      <c r="E15" s="80" t="s">
        <v>16</v>
      </c>
      <c r="F15" s="129" t="s">
        <v>20</v>
      </c>
      <c r="G15" s="83"/>
      <c r="H15" s="83" t="s">
        <v>132</v>
      </c>
      <c r="I15" s="58">
        <v>4</v>
      </c>
      <c r="J15" s="10">
        <f>V15</f>
        <v>60</v>
      </c>
      <c r="K15" s="402" t="s">
        <v>100</v>
      </c>
      <c r="L15" s="483"/>
      <c r="N15" s="69">
        <v>0</v>
      </c>
      <c r="O15" s="69">
        <f aca="true" t="shared" si="3" ref="O15:O25">N15*J15</f>
        <v>0</v>
      </c>
      <c r="Q15" s="48">
        <v>40</v>
      </c>
      <c r="R15" s="48">
        <v>10</v>
      </c>
      <c r="S15" s="48"/>
      <c r="T15" s="48"/>
      <c r="U15" s="48">
        <v>10</v>
      </c>
      <c r="V15" s="48">
        <f>SUM(Q15:U15)</f>
        <v>60</v>
      </c>
    </row>
    <row r="16" spans="2:22" ht="12.75" customHeight="1">
      <c r="B16" s="373" t="s">
        <v>1046</v>
      </c>
      <c r="C16" s="374"/>
      <c r="D16" s="302" t="s">
        <v>276</v>
      </c>
      <c r="E16" s="302" t="s">
        <v>16</v>
      </c>
      <c r="F16" s="82" t="s">
        <v>21</v>
      </c>
      <c r="G16" s="302"/>
      <c r="H16" s="404" t="s">
        <v>1048</v>
      </c>
      <c r="I16" s="302">
        <v>4</v>
      </c>
      <c r="J16" s="10">
        <f aca="true" t="shared" si="4" ref="J16:J25">V16</f>
        <v>60</v>
      </c>
      <c r="K16" s="431" t="s">
        <v>1047</v>
      </c>
      <c r="L16" s="290"/>
      <c r="N16" s="69">
        <v>0</v>
      </c>
      <c r="O16" s="69">
        <f t="shared" si="3"/>
        <v>0</v>
      </c>
      <c r="Q16" s="48">
        <v>20</v>
      </c>
      <c r="R16" s="48">
        <v>10</v>
      </c>
      <c r="S16" s="48">
        <v>20</v>
      </c>
      <c r="T16" s="48"/>
      <c r="U16" s="48">
        <v>10</v>
      </c>
      <c r="V16" s="48">
        <f aca="true" t="shared" si="5" ref="V16:V25">SUM(Q16:U16)</f>
        <v>60</v>
      </c>
    </row>
    <row r="17" spans="2:22" ht="12.75">
      <c r="B17" s="377"/>
      <c r="C17" s="378"/>
      <c r="D17" s="334"/>
      <c r="E17" s="334"/>
      <c r="F17" s="53" t="s">
        <v>20</v>
      </c>
      <c r="G17" s="334"/>
      <c r="H17" s="338"/>
      <c r="I17" s="334"/>
      <c r="J17" s="10">
        <f t="shared" si="4"/>
        <v>40</v>
      </c>
      <c r="K17" s="344"/>
      <c r="L17" s="345"/>
      <c r="N17" s="69">
        <v>0</v>
      </c>
      <c r="O17" s="69">
        <f t="shared" si="3"/>
        <v>0</v>
      </c>
      <c r="Q17" s="48">
        <v>20</v>
      </c>
      <c r="R17" s="48">
        <v>10</v>
      </c>
      <c r="S17" s="48"/>
      <c r="T17" s="48"/>
      <c r="U17" s="48">
        <v>10</v>
      </c>
      <c r="V17" s="48">
        <f>SUM(Q17:U17)</f>
        <v>40</v>
      </c>
    </row>
    <row r="18" spans="2:22" ht="25.5">
      <c r="B18" s="232" t="s">
        <v>1052</v>
      </c>
      <c r="C18" s="266" t="s">
        <v>1053</v>
      </c>
      <c r="D18" s="69" t="s">
        <v>276</v>
      </c>
      <c r="E18" s="69" t="s">
        <v>16</v>
      </c>
      <c r="F18" s="53" t="s">
        <v>20</v>
      </c>
      <c r="G18" s="69"/>
      <c r="H18" s="13"/>
      <c r="I18" s="9">
        <v>4</v>
      </c>
      <c r="J18" s="10">
        <f t="shared" si="4"/>
        <v>30</v>
      </c>
      <c r="K18" s="402" t="s">
        <v>90</v>
      </c>
      <c r="L18" s="329"/>
      <c r="N18" s="69">
        <v>0</v>
      </c>
      <c r="O18" s="69">
        <f t="shared" si="3"/>
        <v>0</v>
      </c>
      <c r="Q18" s="48">
        <v>20</v>
      </c>
      <c r="R18" s="48">
        <v>10</v>
      </c>
      <c r="S18" s="48"/>
      <c r="T18" s="48"/>
      <c r="U18" s="48"/>
      <c r="V18" s="48">
        <f>SUM(Q18:U18)</f>
        <v>30</v>
      </c>
    </row>
    <row r="19" spans="2:22" ht="12.75">
      <c r="B19" s="381" t="s">
        <v>1045</v>
      </c>
      <c r="C19" s="411"/>
      <c r="D19" s="9" t="s">
        <v>50</v>
      </c>
      <c r="E19" s="9" t="s">
        <v>56</v>
      </c>
      <c r="F19" s="129" t="s">
        <v>20</v>
      </c>
      <c r="G19" s="83" t="s">
        <v>181</v>
      </c>
      <c r="H19" s="58"/>
      <c r="I19" s="58">
        <v>4</v>
      </c>
      <c r="J19" s="10">
        <f t="shared" si="4"/>
        <v>40</v>
      </c>
      <c r="K19" s="328" t="s">
        <v>48</v>
      </c>
      <c r="L19" s="329"/>
      <c r="N19" s="69">
        <v>0</v>
      </c>
      <c r="O19" s="69">
        <f t="shared" si="3"/>
        <v>0</v>
      </c>
      <c r="Q19" s="48">
        <v>20</v>
      </c>
      <c r="R19" s="48"/>
      <c r="S19" s="48"/>
      <c r="T19" s="48">
        <v>20</v>
      </c>
      <c r="U19" s="48"/>
      <c r="V19" s="48">
        <f t="shared" si="5"/>
        <v>40</v>
      </c>
    </row>
    <row r="20" spans="2:22" ht="12.75" customHeight="1">
      <c r="B20" s="381" t="s">
        <v>1050</v>
      </c>
      <c r="C20" s="411"/>
      <c r="D20" s="302" t="s">
        <v>50</v>
      </c>
      <c r="E20" s="302" t="s">
        <v>56</v>
      </c>
      <c r="F20" s="360" t="s">
        <v>20</v>
      </c>
      <c r="G20" s="58" t="s">
        <v>70</v>
      </c>
      <c r="H20" s="302"/>
      <c r="I20" s="302">
        <v>4</v>
      </c>
      <c r="J20" s="442">
        <f t="shared" si="4"/>
        <v>40</v>
      </c>
      <c r="K20" s="156" t="s">
        <v>48</v>
      </c>
      <c r="L20" s="403" t="s">
        <v>48</v>
      </c>
      <c r="N20" s="69">
        <v>0</v>
      </c>
      <c r="O20" s="69">
        <f t="shared" si="3"/>
        <v>0</v>
      </c>
      <c r="Q20" s="48">
        <v>20</v>
      </c>
      <c r="R20" s="48"/>
      <c r="S20" s="48"/>
      <c r="T20" s="48">
        <v>20</v>
      </c>
      <c r="U20" s="48"/>
      <c r="V20" s="48">
        <f t="shared" si="5"/>
        <v>40</v>
      </c>
    </row>
    <row r="21" spans="2:22" ht="12.75" customHeight="1">
      <c r="B21" s="381" t="s">
        <v>1051</v>
      </c>
      <c r="C21" s="411"/>
      <c r="D21" s="334"/>
      <c r="E21" s="334"/>
      <c r="F21" s="355"/>
      <c r="G21" s="80" t="s">
        <v>72</v>
      </c>
      <c r="H21" s="334"/>
      <c r="I21" s="334"/>
      <c r="J21" s="443"/>
      <c r="K21" s="156" t="s">
        <v>48</v>
      </c>
      <c r="L21" s="392"/>
      <c r="N21" s="69">
        <v>0</v>
      </c>
      <c r="O21" s="69">
        <f t="shared" si="3"/>
        <v>0</v>
      </c>
      <c r="Q21" s="48">
        <v>20</v>
      </c>
      <c r="R21" s="48"/>
      <c r="S21" s="48"/>
      <c r="T21" s="48">
        <v>20</v>
      </c>
      <c r="U21" s="48"/>
      <c r="V21" s="48">
        <f t="shared" si="5"/>
        <v>40</v>
      </c>
    </row>
    <row r="22" spans="2:22" ht="12.75">
      <c r="B22" s="381" t="s">
        <v>1049</v>
      </c>
      <c r="C22" s="411"/>
      <c r="D22" s="58" t="s">
        <v>50</v>
      </c>
      <c r="E22" s="9" t="s">
        <v>56</v>
      </c>
      <c r="F22" s="82" t="s">
        <v>20</v>
      </c>
      <c r="G22" s="83" t="s">
        <v>181</v>
      </c>
      <c r="H22" s="58"/>
      <c r="I22" s="58">
        <v>4</v>
      </c>
      <c r="J22" s="10">
        <f>V22</f>
        <v>40</v>
      </c>
      <c r="K22" s="402" t="s">
        <v>66</v>
      </c>
      <c r="L22" s="483"/>
      <c r="N22" s="69">
        <v>0</v>
      </c>
      <c r="O22" s="69">
        <f t="shared" si="3"/>
        <v>0</v>
      </c>
      <c r="Q22" s="48">
        <v>20</v>
      </c>
      <c r="R22" s="48"/>
      <c r="S22" s="48"/>
      <c r="T22" s="48">
        <v>20</v>
      </c>
      <c r="U22" s="48"/>
      <c r="V22" s="48">
        <f t="shared" si="5"/>
        <v>40</v>
      </c>
    </row>
    <row r="23" spans="2:22" ht="12.75">
      <c r="B23" s="126" t="s">
        <v>28</v>
      </c>
      <c r="C23" s="266" t="s">
        <v>1053</v>
      </c>
      <c r="D23" s="83" t="s">
        <v>28</v>
      </c>
      <c r="E23" s="9"/>
      <c r="F23" s="148"/>
      <c r="G23" s="83"/>
      <c r="H23" s="58"/>
      <c r="I23" s="58"/>
      <c r="J23" s="10">
        <f>V23</f>
        <v>100</v>
      </c>
      <c r="K23" s="402" t="s">
        <v>48</v>
      </c>
      <c r="L23" s="435"/>
      <c r="N23" s="69">
        <v>0</v>
      </c>
      <c r="O23" s="69">
        <f t="shared" si="3"/>
        <v>0</v>
      </c>
      <c r="Q23" s="48">
        <v>100</v>
      </c>
      <c r="R23" s="48"/>
      <c r="S23" s="48"/>
      <c r="T23" s="48"/>
      <c r="U23" s="48"/>
      <c r="V23" s="48">
        <f t="shared" si="5"/>
        <v>100</v>
      </c>
    </row>
    <row r="24" spans="2:22" ht="12.75">
      <c r="B24" s="463" t="s">
        <v>702</v>
      </c>
      <c r="C24" s="464"/>
      <c r="D24" s="53" t="s">
        <v>833</v>
      </c>
      <c r="E24" s="1"/>
      <c r="F24" s="9" t="s">
        <v>20</v>
      </c>
      <c r="G24" s="5"/>
      <c r="H24" s="5"/>
      <c r="I24" s="10">
        <v>1</v>
      </c>
      <c r="J24" s="54">
        <f t="shared" si="4"/>
        <v>70</v>
      </c>
      <c r="K24" s="310" t="s">
        <v>48</v>
      </c>
      <c r="L24" s="311"/>
      <c r="N24" s="69">
        <v>0</v>
      </c>
      <c r="O24" s="69">
        <f t="shared" si="3"/>
        <v>0</v>
      </c>
      <c r="Q24" s="48">
        <v>70</v>
      </c>
      <c r="R24" s="48"/>
      <c r="S24" s="48"/>
      <c r="T24" s="48"/>
      <c r="U24" s="48"/>
      <c r="V24" s="48">
        <f t="shared" si="5"/>
        <v>70</v>
      </c>
    </row>
    <row r="25" spans="2:22" ht="12.75">
      <c r="B25" s="330" t="s">
        <v>63</v>
      </c>
      <c r="C25" s="331"/>
      <c r="D25" s="53"/>
      <c r="E25" s="1"/>
      <c r="F25" s="9"/>
      <c r="G25" s="14"/>
      <c r="H25" s="14"/>
      <c r="I25" s="10">
        <v>1</v>
      </c>
      <c r="J25" s="54">
        <f t="shared" si="4"/>
        <v>10</v>
      </c>
      <c r="K25" s="436" t="s">
        <v>253</v>
      </c>
      <c r="L25" s="311"/>
      <c r="N25" s="69">
        <v>0</v>
      </c>
      <c r="O25" s="69">
        <f t="shared" si="3"/>
        <v>0</v>
      </c>
      <c r="Q25" s="48">
        <v>10</v>
      </c>
      <c r="R25" s="48"/>
      <c r="S25" s="48"/>
      <c r="T25" s="48"/>
      <c r="U25" s="48"/>
      <c r="V25" s="48">
        <f t="shared" si="5"/>
        <v>10</v>
      </c>
    </row>
    <row r="26" spans="2:22" ht="12.75">
      <c r="B26" s="152" t="s">
        <v>79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3"/>
      <c r="Q26" s="46"/>
      <c r="R26" s="46"/>
      <c r="S26" s="46"/>
      <c r="T26" s="46"/>
      <c r="U26" s="46"/>
      <c r="V26" s="46"/>
    </row>
    <row r="27" spans="2:15" ht="10.5" customHeight="1">
      <c r="B27" s="267" t="s">
        <v>208</v>
      </c>
      <c r="C27" s="36"/>
      <c r="D27" s="36"/>
      <c r="E27" s="36"/>
      <c r="F27" s="36"/>
      <c r="G27" s="36"/>
      <c r="H27" s="36"/>
      <c r="I27" s="36"/>
      <c r="J27" s="36"/>
      <c r="K27" s="36"/>
      <c r="L27" s="37"/>
      <c r="N27" s="237">
        <f>SUM(N5:N25)</f>
        <v>0</v>
      </c>
      <c r="O27" s="237">
        <f>SUM(O5:O25)</f>
        <v>0</v>
      </c>
    </row>
    <row r="28" spans="2:12" ht="12.75">
      <c r="B28" s="268" t="s">
        <v>1019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</row>
  </sheetData>
  <sheetProtection/>
  <mergeCells count="64">
    <mergeCell ref="O3:O4"/>
    <mergeCell ref="R3:R4"/>
    <mergeCell ref="S3:S4"/>
    <mergeCell ref="T3:T4"/>
    <mergeCell ref="U3:U4"/>
    <mergeCell ref="V3:V4"/>
    <mergeCell ref="Q3:Q4"/>
    <mergeCell ref="B2:L2"/>
    <mergeCell ref="Q2:V2"/>
    <mergeCell ref="B3:C4"/>
    <mergeCell ref="D3:F3"/>
    <mergeCell ref="G3:H3"/>
    <mergeCell ref="K18:L18"/>
    <mergeCell ref="K8:L8"/>
    <mergeCell ref="B5:C5"/>
    <mergeCell ref="K5:L5"/>
    <mergeCell ref="K7:L7"/>
    <mergeCell ref="I3:I4"/>
    <mergeCell ref="J3:J4"/>
    <mergeCell ref="K3:L4"/>
    <mergeCell ref="N3:N4"/>
    <mergeCell ref="B12:C12"/>
    <mergeCell ref="B13:C13"/>
    <mergeCell ref="D12:D13"/>
    <mergeCell ref="E12:E13"/>
    <mergeCell ref="F12:F13"/>
    <mergeCell ref="I12:I13"/>
    <mergeCell ref="K15:L15"/>
    <mergeCell ref="B20:C20"/>
    <mergeCell ref="D20:D21"/>
    <mergeCell ref="E20:E21"/>
    <mergeCell ref="F20:F21"/>
    <mergeCell ref="I20:I21"/>
    <mergeCell ref="J20:J21"/>
    <mergeCell ref="L20:L21"/>
    <mergeCell ref="B21:C21"/>
    <mergeCell ref="H20:H21"/>
    <mergeCell ref="B24:C24"/>
    <mergeCell ref="K24:L24"/>
    <mergeCell ref="B25:C25"/>
    <mergeCell ref="K25:L25"/>
    <mergeCell ref="K23:L23"/>
    <mergeCell ref="B19:C19"/>
    <mergeCell ref="K19:L19"/>
    <mergeCell ref="B22:C22"/>
    <mergeCell ref="K22:L22"/>
    <mergeCell ref="B7:C7"/>
    <mergeCell ref="B8:C8"/>
    <mergeCell ref="B9:C9"/>
    <mergeCell ref="K9:L9"/>
    <mergeCell ref="K10:L10"/>
    <mergeCell ref="K11:L11"/>
    <mergeCell ref="B11:C11"/>
    <mergeCell ref="B10:C10"/>
    <mergeCell ref="J12:J13"/>
    <mergeCell ref="L12:L13"/>
    <mergeCell ref="B16:C17"/>
    <mergeCell ref="D16:D17"/>
    <mergeCell ref="E16:E17"/>
    <mergeCell ref="I16:I17"/>
    <mergeCell ref="G16:G17"/>
    <mergeCell ref="H16:H17"/>
    <mergeCell ref="K16:L17"/>
    <mergeCell ref="B15:C1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6" max="16" width="3.8515625" style="0" customWidth="1"/>
    <col min="17" max="18" width="7.57421875" style="0" customWidth="1"/>
    <col min="20" max="20" width="7.7109375" style="0" customWidth="1"/>
    <col min="21" max="21" width="7.8515625" style="0" customWidth="1"/>
    <col min="22" max="22" width="7.57421875" style="0" customWidth="1"/>
  </cols>
  <sheetData>
    <row r="1" ht="8.25" customHeight="1"/>
    <row r="2" spans="2:22" ht="15.75">
      <c r="B2" s="284" t="s">
        <v>1056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381" t="s">
        <v>1057</v>
      </c>
      <c r="C7" s="411"/>
      <c r="D7" s="58" t="s">
        <v>145</v>
      </c>
      <c r="E7" s="58" t="s">
        <v>17</v>
      </c>
      <c r="F7" s="80" t="s">
        <v>20</v>
      </c>
      <c r="G7" s="58"/>
      <c r="H7" s="58" t="s">
        <v>180</v>
      </c>
      <c r="I7" s="58">
        <v>4</v>
      </c>
      <c r="J7" s="10">
        <f aca="true" t="shared" si="0" ref="J7:J16">V7</f>
        <v>70</v>
      </c>
      <c r="K7" s="509" t="s">
        <v>67</v>
      </c>
      <c r="L7" s="486"/>
      <c r="N7" s="69">
        <v>0</v>
      </c>
      <c r="O7" s="69">
        <f aca="true" t="shared" si="1" ref="O7:O30">N7*J7</f>
        <v>0</v>
      </c>
      <c r="Q7" s="48">
        <v>40</v>
      </c>
      <c r="R7" s="48">
        <v>20</v>
      </c>
      <c r="S7" s="48"/>
      <c r="T7" s="48"/>
      <c r="U7" s="48">
        <v>10</v>
      </c>
      <c r="V7" s="48">
        <f aca="true" t="shared" si="2" ref="V7:V17">SUM(Q7:U7)</f>
        <v>70</v>
      </c>
    </row>
    <row r="8" spans="2:22" ht="12.75" customHeight="1">
      <c r="B8" s="381" t="s">
        <v>644</v>
      </c>
      <c r="C8" s="411"/>
      <c r="D8" s="58" t="s">
        <v>145</v>
      </c>
      <c r="E8" s="58" t="s">
        <v>17</v>
      </c>
      <c r="F8" s="80" t="s">
        <v>19</v>
      </c>
      <c r="G8" s="58"/>
      <c r="H8" s="58"/>
      <c r="I8" s="58">
        <v>4</v>
      </c>
      <c r="J8" s="10">
        <f t="shared" si="0"/>
        <v>50</v>
      </c>
      <c r="K8" s="153" t="s">
        <v>88</v>
      </c>
      <c r="L8" s="489" t="s">
        <v>90</v>
      </c>
      <c r="N8" s="69">
        <v>0</v>
      </c>
      <c r="O8" s="69">
        <f t="shared" si="1"/>
        <v>0</v>
      </c>
      <c r="Q8" s="48">
        <v>40</v>
      </c>
      <c r="R8" s="48">
        <v>20</v>
      </c>
      <c r="S8" s="48">
        <v>-10</v>
      </c>
      <c r="T8" s="48"/>
      <c r="U8" s="48"/>
      <c r="V8" s="48">
        <f t="shared" si="2"/>
        <v>50</v>
      </c>
    </row>
    <row r="9" spans="2:22" ht="12.75">
      <c r="B9" s="381" t="s">
        <v>1058</v>
      </c>
      <c r="C9" s="411"/>
      <c r="D9" s="58" t="s">
        <v>145</v>
      </c>
      <c r="E9" s="58" t="s">
        <v>17</v>
      </c>
      <c r="F9" s="129" t="s">
        <v>20</v>
      </c>
      <c r="G9" s="83"/>
      <c r="H9" s="58"/>
      <c r="I9" s="58">
        <v>4</v>
      </c>
      <c r="J9" s="10">
        <f t="shared" si="0"/>
        <v>60</v>
      </c>
      <c r="K9" s="76" t="s">
        <v>48</v>
      </c>
      <c r="L9" s="491"/>
      <c r="N9" s="69">
        <v>0</v>
      </c>
      <c r="O9" s="69">
        <f t="shared" si="1"/>
        <v>0</v>
      </c>
      <c r="Q9" s="48">
        <v>40</v>
      </c>
      <c r="R9" s="48">
        <v>20</v>
      </c>
      <c r="S9" s="48"/>
      <c r="T9" s="48"/>
      <c r="U9" s="48"/>
      <c r="V9" s="48">
        <f t="shared" si="2"/>
        <v>60</v>
      </c>
    </row>
    <row r="10" spans="2:22" ht="12.75">
      <c r="B10" s="381" t="s">
        <v>1059</v>
      </c>
      <c r="C10" s="411"/>
      <c r="D10" s="83" t="s">
        <v>202</v>
      </c>
      <c r="E10" s="80" t="s">
        <v>56</v>
      </c>
      <c r="F10" s="129" t="s">
        <v>20</v>
      </c>
      <c r="G10" s="83" t="s">
        <v>181</v>
      </c>
      <c r="H10" s="58"/>
      <c r="I10" s="58">
        <v>4</v>
      </c>
      <c r="J10" s="10">
        <f t="shared" si="0"/>
        <v>60</v>
      </c>
      <c r="K10" s="512" t="s">
        <v>48</v>
      </c>
      <c r="L10" s="513"/>
      <c r="N10" s="69">
        <v>0</v>
      </c>
      <c r="O10" s="69">
        <f t="shared" si="1"/>
        <v>0</v>
      </c>
      <c r="Q10" s="48">
        <v>40</v>
      </c>
      <c r="R10" s="48"/>
      <c r="S10" s="48"/>
      <c r="T10" s="48">
        <v>20</v>
      </c>
      <c r="U10" s="48"/>
      <c r="V10" s="48">
        <f t="shared" si="2"/>
        <v>60</v>
      </c>
    </row>
    <row r="11" spans="2:22" ht="12.75">
      <c r="B11" s="373" t="s">
        <v>361</v>
      </c>
      <c r="C11" s="374"/>
      <c r="D11" s="302" t="s">
        <v>24</v>
      </c>
      <c r="E11" s="302" t="s">
        <v>16</v>
      </c>
      <c r="F11" s="129" t="s">
        <v>21</v>
      </c>
      <c r="G11" s="302"/>
      <c r="H11" s="302" t="s">
        <v>132</v>
      </c>
      <c r="I11" s="9">
        <v>4</v>
      </c>
      <c r="J11" s="10">
        <f t="shared" si="0"/>
        <v>80</v>
      </c>
      <c r="K11" s="156" t="s">
        <v>67</v>
      </c>
      <c r="L11" s="403" t="s">
        <v>60</v>
      </c>
      <c r="N11" s="69">
        <v>0</v>
      </c>
      <c r="O11" s="69">
        <f t="shared" si="1"/>
        <v>0</v>
      </c>
      <c r="Q11" s="48">
        <v>40</v>
      </c>
      <c r="R11" s="48">
        <v>10</v>
      </c>
      <c r="S11" s="48">
        <v>20</v>
      </c>
      <c r="T11" s="48"/>
      <c r="U11" s="48">
        <v>10</v>
      </c>
      <c r="V11" s="48">
        <f t="shared" si="2"/>
        <v>80</v>
      </c>
    </row>
    <row r="12" spans="2:22" ht="12.75">
      <c r="B12" s="377"/>
      <c r="C12" s="378"/>
      <c r="D12" s="334"/>
      <c r="E12" s="334"/>
      <c r="F12" s="129" t="s">
        <v>20</v>
      </c>
      <c r="G12" s="334"/>
      <c r="H12" s="334"/>
      <c r="I12" s="9">
        <v>4</v>
      </c>
      <c r="J12" s="10">
        <f>V12</f>
        <v>60</v>
      </c>
      <c r="K12" s="156" t="s">
        <v>60</v>
      </c>
      <c r="L12" s="468"/>
      <c r="N12" s="69">
        <v>0</v>
      </c>
      <c r="O12" s="69">
        <f>N12*J12</f>
        <v>0</v>
      </c>
      <c r="Q12" s="48">
        <v>40</v>
      </c>
      <c r="R12" s="48">
        <v>10</v>
      </c>
      <c r="S12" s="48"/>
      <c r="T12" s="48"/>
      <c r="U12" s="48">
        <v>10</v>
      </c>
      <c r="V12" s="48">
        <f>SUM(Q12:U12)</f>
        <v>60</v>
      </c>
    </row>
    <row r="13" spans="2:22" ht="12.75">
      <c r="B13" s="482" t="s">
        <v>1043</v>
      </c>
      <c r="C13" s="514"/>
      <c r="D13" s="302" t="s">
        <v>276</v>
      </c>
      <c r="E13" s="302" t="s">
        <v>16</v>
      </c>
      <c r="F13" s="53" t="s">
        <v>20</v>
      </c>
      <c r="G13" s="302"/>
      <c r="H13" s="337"/>
      <c r="I13" s="302">
        <v>4</v>
      </c>
      <c r="J13" s="10">
        <f t="shared" si="0"/>
        <v>30</v>
      </c>
      <c r="K13" s="229" t="s">
        <v>99</v>
      </c>
      <c r="L13" s="403" t="s">
        <v>424</v>
      </c>
      <c r="N13" s="69">
        <v>0</v>
      </c>
      <c r="O13" s="69">
        <f t="shared" si="1"/>
        <v>0</v>
      </c>
      <c r="Q13" s="48">
        <v>20</v>
      </c>
      <c r="R13" s="48">
        <v>10</v>
      </c>
      <c r="S13" s="48"/>
      <c r="T13" s="48"/>
      <c r="U13" s="48"/>
      <c r="V13" s="48">
        <f t="shared" si="2"/>
        <v>30</v>
      </c>
    </row>
    <row r="14" spans="2:22" ht="12.75">
      <c r="B14" s="482" t="s">
        <v>1066</v>
      </c>
      <c r="C14" s="514"/>
      <c r="D14" s="334"/>
      <c r="E14" s="334"/>
      <c r="F14" s="129" t="s">
        <v>21</v>
      </c>
      <c r="G14" s="334"/>
      <c r="H14" s="338"/>
      <c r="I14" s="334"/>
      <c r="J14" s="10">
        <f t="shared" si="0"/>
        <v>50</v>
      </c>
      <c r="K14" s="229" t="s">
        <v>99</v>
      </c>
      <c r="L14" s="468"/>
      <c r="N14" s="69">
        <v>0</v>
      </c>
      <c r="O14" s="69">
        <f t="shared" si="1"/>
        <v>0</v>
      </c>
      <c r="Q14" s="48">
        <v>20</v>
      </c>
      <c r="R14" s="48">
        <v>10</v>
      </c>
      <c r="S14" s="48">
        <v>20</v>
      </c>
      <c r="T14" s="48"/>
      <c r="U14" s="48"/>
      <c r="V14" s="48">
        <f>SUM(Q14:U14)</f>
        <v>50</v>
      </c>
    </row>
    <row r="15" spans="2:22" ht="12.75">
      <c r="B15" s="381" t="s">
        <v>122</v>
      </c>
      <c r="C15" s="411"/>
      <c r="D15" s="9" t="s">
        <v>50</v>
      </c>
      <c r="E15" s="9" t="s">
        <v>56</v>
      </c>
      <c r="F15" s="129" t="s">
        <v>20</v>
      </c>
      <c r="G15" s="83" t="s">
        <v>181</v>
      </c>
      <c r="H15" s="58"/>
      <c r="I15" s="58">
        <v>4</v>
      </c>
      <c r="J15" s="10">
        <f>V15</f>
        <v>40</v>
      </c>
      <c r="K15" s="402" t="s">
        <v>577</v>
      </c>
      <c r="L15" s="329"/>
      <c r="N15" s="69">
        <v>0</v>
      </c>
      <c r="O15" s="69">
        <f>N15*J15</f>
        <v>0</v>
      </c>
      <c r="Q15" s="48">
        <v>20</v>
      </c>
      <c r="R15" s="48"/>
      <c r="S15" s="48"/>
      <c r="T15" s="48">
        <v>20</v>
      </c>
      <c r="U15" s="48"/>
      <c r="V15" s="48">
        <f>SUM(Q15:U15)</f>
        <v>40</v>
      </c>
    </row>
    <row r="16" spans="2:22" ht="12.75" customHeight="1">
      <c r="B16" s="422" t="s">
        <v>143</v>
      </c>
      <c r="C16" s="423"/>
      <c r="D16" s="302" t="s">
        <v>50</v>
      </c>
      <c r="E16" s="302" t="s">
        <v>56</v>
      </c>
      <c r="F16" s="360" t="s">
        <v>20</v>
      </c>
      <c r="G16" s="58" t="s">
        <v>70</v>
      </c>
      <c r="H16" s="58"/>
      <c r="I16" s="302">
        <v>4</v>
      </c>
      <c r="J16" s="442">
        <f t="shared" si="0"/>
        <v>40</v>
      </c>
      <c r="K16" s="156" t="s">
        <v>67</v>
      </c>
      <c r="L16" s="403" t="s">
        <v>90</v>
      </c>
      <c r="N16" s="69">
        <v>0</v>
      </c>
      <c r="O16" s="69">
        <f t="shared" si="1"/>
        <v>0</v>
      </c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12.75">
      <c r="B17" s="381" t="s">
        <v>144</v>
      </c>
      <c r="C17" s="411"/>
      <c r="D17" s="334"/>
      <c r="E17" s="334"/>
      <c r="F17" s="355"/>
      <c r="G17" s="80" t="s">
        <v>72</v>
      </c>
      <c r="H17" s="9"/>
      <c r="I17" s="334"/>
      <c r="J17" s="443"/>
      <c r="K17" s="156" t="s">
        <v>67</v>
      </c>
      <c r="L17" s="392"/>
      <c r="N17" s="69">
        <v>0</v>
      </c>
      <c r="O17" s="69">
        <f t="shared" si="1"/>
        <v>0</v>
      </c>
      <c r="Q17" s="48">
        <v>20</v>
      </c>
      <c r="R17" s="48"/>
      <c r="S17" s="48"/>
      <c r="T17" s="48">
        <v>20</v>
      </c>
      <c r="U17" s="48"/>
      <c r="V17" s="48">
        <f t="shared" si="2"/>
        <v>40</v>
      </c>
    </row>
    <row r="18" spans="2:22" ht="12.75">
      <c r="B18" s="15" t="s">
        <v>281</v>
      </c>
      <c r="C18" s="107"/>
      <c r="D18" s="16"/>
      <c r="E18" s="16"/>
      <c r="F18" s="16"/>
      <c r="G18" s="16"/>
      <c r="H18" s="16"/>
      <c r="I18" s="17"/>
      <c r="J18" s="52"/>
      <c r="K18" s="52"/>
      <c r="L18" s="18"/>
      <c r="Q18" s="63"/>
      <c r="R18" s="64"/>
      <c r="S18" s="64"/>
      <c r="T18" s="64"/>
      <c r="U18" s="64"/>
      <c r="V18" s="65"/>
    </row>
    <row r="19" spans="2:22" ht="12.75">
      <c r="B19" s="373" t="s">
        <v>1060</v>
      </c>
      <c r="C19" s="374"/>
      <c r="D19" s="385" t="s">
        <v>24</v>
      </c>
      <c r="E19" s="385" t="s">
        <v>16</v>
      </c>
      <c r="F19" s="129" t="s">
        <v>20</v>
      </c>
      <c r="G19" s="385"/>
      <c r="H19" s="385" t="s">
        <v>132</v>
      </c>
      <c r="I19" s="302">
        <v>4</v>
      </c>
      <c r="J19" s="10">
        <f>V19</f>
        <v>60</v>
      </c>
      <c r="K19" s="156" t="s">
        <v>48</v>
      </c>
      <c r="L19" s="403" t="s">
        <v>48</v>
      </c>
      <c r="N19" s="69">
        <v>0</v>
      </c>
      <c r="O19" s="69">
        <f>N19*J19</f>
        <v>0</v>
      </c>
      <c r="Q19" s="48">
        <v>40</v>
      </c>
      <c r="R19" s="48">
        <v>10</v>
      </c>
      <c r="S19" s="48"/>
      <c r="T19" s="48"/>
      <c r="U19" s="48">
        <v>10</v>
      </c>
      <c r="V19" s="48">
        <f>SUM(Q19:U19)</f>
        <v>60</v>
      </c>
    </row>
    <row r="20" spans="2:22" ht="12.75">
      <c r="B20" s="377"/>
      <c r="C20" s="378"/>
      <c r="D20" s="386"/>
      <c r="E20" s="386"/>
      <c r="F20" s="129" t="s">
        <v>19</v>
      </c>
      <c r="G20" s="386"/>
      <c r="H20" s="386"/>
      <c r="I20" s="334"/>
      <c r="J20" s="10">
        <f>V20</f>
        <v>50</v>
      </c>
      <c r="K20" s="156" t="s">
        <v>48</v>
      </c>
      <c r="L20" s="522"/>
      <c r="N20" s="69">
        <v>0</v>
      </c>
      <c r="O20" s="69">
        <f>N20*J20</f>
        <v>0</v>
      </c>
      <c r="Q20" s="48">
        <v>40</v>
      </c>
      <c r="R20" s="48">
        <v>10</v>
      </c>
      <c r="S20" s="48">
        <v>-10</v>
      </c>
      <c r="T20" s="48"/>
      <c r="U20" s="48">
        <v>10</v>
      </c>
      <c r="V20" s="48">
        <f>SUM(Q20:U20)</f>
        <v>50</v>
      </c>
    </row>
    <row r="21" spans="2:22" ht="12.75" customHeight="1">
      <c r="B21" s="373" t="s">
        <v>1046</v>
      </c>
      <c r="C21" s="374"/>
      <c r="D21" s="302" t="s">
        <v>276</v>
      </c>
      <c r="E21" s="302" t="s">
        <v>16</v>
      </c>
      <c r="F21" s="82" t="s">
        <v>21</v>
      </c>
      <c r="G21" s="302"/>
      <c r="H21" s="404" t="s">
        <v>1048</v>
      </c>
      <c r="I21" s="302">
        <v>4</v>
      </c>
      <c r="J21" s="10">
        <f aca="true" t="shared" si="3" ref="J21:J30">V21</f>
        <v>60</v>
      </c>
      <c r="K21" s="431" t="s">
        <v>48</v>
      </c>
      <c r="L21" s="290"/>
      <c r="N21" s="69">
        <v>0</v>
      </c>
      <c r="O21" s="69">
        <f t="shared" si="1"/>
        <v>0</v>
      </c>
      <c r="Q21" s="48">
        <v>20</v>
      </c>
      <c r="R21" s="48">
        <v>10</v>
      </c>
      <c r="S21" s="48">
        <v>20</v>
      </c>
      <c r="T21" s="48"/>
      <c r="U21" s="48">
        <v>10</v>
      </c>
      <c r="V21" s="48">
        <f aca="true" t="shared" si="4" ref="V21:V30">SUM(Q21:U21)</f>
        <v>60</v>
      </c>
    </row>
    <row r="22" spans="2:22" ht="12.75">
      <c r="B22" s="377"/>
      <c r="C22" s="378"/>
      <c r="D22" s="334"/>
      <c r="E22" s="334"/>
      <c r="F22" s="53" t="s">
        <v>20</v>
      </c>
      <c r="G22" s="334"/>
      <c r="H22" s="338"/>
      <c r="I22" s="334"/>
      <c r="J22" s="10">
        <f t="shared" si="3"/>
        <v>40</v>
      </c>
      <c r="K22" s="344"/>
      <c r="L22" s="345"/>
      <c r="N22" s="69">
        <v>0</v>
      </c>
      <c r="O22" s="69">
        <f t="shared" si="1"/>
        <v>0</v>
      </c>
      <c r="Q22" s="48">
        <v>20</v>
      </c>
      <c r="R22" s="48">
        <v>10</v>
      </c>
      <c r="S22" s="48"/>
      <c r="T22" s="48"/>
      <c r="U22" s="48">
        <v>10</v>
      </c>
      <c r="V22" s="48">
        <f t="shared" si="4"/>
        <v>40</v>
      </c>
    </row>
    <row r="23" spans="2:22" ht="12.75" customHeight="1">
      <c r="B23" s="381" t="s">
        <v>1050</v>
      </c>
      <c r="C23" s="411"/>
      <c r="D23" s="302" t="s">
        <v>50</v>
      </c>
      <c r="E23" s="302" t="s">
        <v>56</v>
      </c>
      <c r="F23" s="360" t="s">
        <v>20</v>
      </c>
      <c r="G23" s="58" t="s">
        <v>70</v>
      </c>
      <c r="H23" s="302"/>
      <c r="I23" s="302">
        <v>4</v>
      </c>
      <c r="J23" s="442">
        <f t="shared" si="3"/>
        <v>40</v>
      </c>
      <c r="K23" s="156" t="s">
        <v>48</v>
      </c>
      <c r="L23" s="403" t="s">
        <v>48</v>
      </c>
      <c r="N23" s="69">
        <v>0</v>
      </c>
      <c r="O23" s="69">
        <f t="shared" si="1"/>
        <v>0</v>
      </c>
      <c r="Q23" s="48">
        <v>20</v>
      </c>
      <c r="R23" s="48"/>
      <c r="S23" s="48"/>
      <c r="T23" s="48">
        <v>20</v>
      </c>
      <c r="U23" s="48"/>
      <c r="V23" s="48">
        <f t="shared" si="4"/>
        <v>40</v>
      </c>
    </row>
    <row r="24" spans="2:22" ht="12.75" customHeight="1">
      <c r="B24" s="381" t="s">
        <v>1051</v>
      </c>
      <c r="C24" s="411"/>
      <c r="D24" s="334"/>
      <c r="E24" s="334"/>
      <c r="F24" s="355"/>
      <c r="G24" s="80" t="s">
        <v>72</v>
      </c>
      <c r="H24" s="334"/>
      <c r="I24" s="334"/>
      <c r="J24" s="443"/>
      <c r="K24" s="156" t="s">
        <v>48</v>
      </c>
      <c r="L24" s="392"/>
      <c r="N24" s="69">
        <v>0</v>
      </c>
      <c r="O24" s="69">
        <f t="shared" si="1"/>
        <v>0</v>
      </c>
      <c r="Q24" s="48">
        <v>20</v>
      </c>
      <c r="R24" s="48"/>
      <c r="S24" s="48"/>
      <c r="T24" s="48">
        <v>20</v>
      </c>
      <c r="U24" s="48"/>
      <c r="V24" s="48">
        <f t="shared" si="4"/>
        <v>40</v>
      </c>
    </row>
    <row r="25" spans="2:22" ht="12.75">
      <c r="B25" s="381" t="s">
        <v>1049</v>
      </c>
      <c r="C25" s="411"/>
      <c r="D25" s="58" t="s">
        <v>50</v>
      </c>
      <c r="E25" s="9" t="s">
        <v>56</v>
      </c>
      <c r="F25" s="82" t="s">
        <v>20</v>
      </c>
      <c r="G25" s="83" t="s">
        <v>181</v>
      </c>
      <c r="H25" s="58"/>
      <c r="I25" s="58">
        <v>4</v>
      </c>
      <c r="J25" s="10">
        <f>V25</f>
        <v>40</v>
      </c>
      <c r="K25" s="402" t="s">
        <v>66</v>
      </c>
      <c r="L25" s="483"/>
      <c r="N25" s="69">
        <v>0</v>
      </c>
      <c r="O25" s="69">
        <f t="shared" si="1"/>
        <v>0</v>
      </c>
      <c r="Q25" s="48">
        <v>20</v>
      </c>
      <c r="R25" s="48"/>
      <c r="S25" s="48"/>
      <c r="T25" s="48">
        <v>20</v>
      </c>
      <c r="U25" s="48"/>
      <c r="V25" s="48">
        <f t="shared" si="4"/>
        <v>40</v>
      </c>
    </row>
    <row r="26" spans="2:22" ht="25.5">
      <c r="B26" s="248" t="s">
        <v>215</v>
      </c>
      <c r="C26" s="248" t="s">
        <v>1064</v>
      </c>
      <c r="D26" s="83" t="s">
        <v>25</v>
      </c>
      <c r="E26" s="58" t="s">
        <v>16</v>
      </c>
      <c r="F26" s="53" t="s">
        <v>21</v>
      </c>
      <c r="G26" s="58"/>
      <c r="H26" s="58"/>
      <c r="I26" s="58">
        <v>4</v>
      </c>
      <c r="J26" s="10">
        <f>V26</f>
        <v>60</v>
      </c>
      <c r="K26" s="402" t="s">
        <v>67</v>
      </c>
      <c r="L26" s="435"/>
      <c r="N26" s="69">
        <v>0</v>
      </c>
      <c r="O26" s="69">
        <f t="shared" si="1"/>
        <v>0</v>
      </c>
      <c r="Q26" s="48">
        <v>30</v>
      </c>
      <c r="R26" s="48">
        <v>10</v>
      </c>
      <c r="S26" s="48">
        <v>20</v>
      </c>
      <c r="T26" s="48"/>
      <c r="U26" s="48"/>
      <c r="V26" s="48">
        <f t="shared" si="4"/>
        <v>60</v>
      </c>
    </row>
    <row r="27" spans="2:22" ht="12.75">
      <c r="B27" s="381" t="s">
        <v>28</v>
      </c>
      <c r="C27" s="411"/>
      <c r="D27" s="83" t="s">
        <v>28</v>
      </c>
      <c r="E27" s="9"/>
      <c r="F27" s="148"/>
      <c r="G27" s="83"/>
      <c r="H27" s="58"/>
      <c r="I27" s="58"/>
      <c r="J27" s="10">
        <f>V27</f>
        <v>100</v>
      </c>
      <c r="K27" s="402" t="s">
        <v>48</v>
      </c>
      <c r="L27" s="435"/>
      <c r="N27" s="69">
        <v>0</v>
      </c>
      <c r="O27" s="69">
        <f t="shared" si="1"/>
        <v>0</v>
      </c>
      <c r="Q27" s="48">
        <v>100</v>
      </c>
      <c r="R27" s="48"/>
      <c r="S27" s="48"/>
      <c r="T27" s="48"/>
      <c r="U27" s="48"/>
      <c r="V27" s="48">
        <f t="shared" si="4"/>
        <v>100</v>
      </c>
    </row>
    <row r="28" spans="2:22" ht="12.75">
      <c r="B28" s="505" t="s">
        <v>104</v>
      </c>
      <c r="C28" s="464"/>
      <c r="D28" s="82" t="s">
        <v>834</v>
      </c>
      <c r="E28" s="1"/>
      <c r="F28" s="9" t="s">
        <v>20</v>
      </c>
      <c r="G28" s="5"/>
      <c r="H28" s="5"/>
      <c r="I28" s="10">
        <v>1</v>
      </c>
      <c r="J28" s="54">
        <f t="shared" si="3"/>
        <v>50</v>
      </c>
      <c r="K28" s="310" t="s">
        <v>48</v>
      </c>
      <c r="L28" s="311"/>
      <c r="N28" s="69">
        <v>0</v>
      </c>
      <c r="O28" s="69">
        <f t="shared" si="1"/>
        <v>0</v>
      </c>
      <c r="Q28" s="48">
        <v>50</v>
      </c>
      <c r="R28" s="48"/>
      <c r="S28" s="48"/>
      <c r="T28" s="48"/>
      <c r="U28" s="48"/>
      <c r="V28" s="48">
        <f t="shared" si="4"/>
        <v>50</v>
      </c>
    </row>
    <row r="29" spans="2:22" ht="12.75">
      <c r="B29" s="505" t="s">
        <v>1061</v>
      </c>
      <c r="C29" s="464"/>
      <c r="D29" s="53" t="s">
        <v>833</v>
      </c>
      <c r="E29" s="1"/>
      <c r="F29" s="9" t="s">
        <v>20</v>
      </c>
      <c r="G29" s="5"/>
      <c r="H29" s="5"/>
      <c r="I29" s="10">
        <v>1</v>
      </c>
      <c r="J29" s="54">
        <f>V29</f>
        <v>70</v>
      </c>
      <c r="K29" s="310" t="s">
        <v>48</v>
      </c>
      <c r="L29" s="311"/>
      <c r="N29" s="69">
        <v>0</v>
      </c>
      <c r="O29" s="69">
        <f>N29*J29</f>
        <v>0</v>
      </c>
      <c r="Q29" s="48">
        <v>70</v>
      </c>
      <c r="R29" s="48"/>
      <c r="S29" s="48"/>
      <c r="T29" s="48"/>
      <c r="U29" s="48"/>
      <c r="V29" s="48">
        <f>SUM(Q29:U29)</f>
        <v>70</v>
      </c>
    </row>
    <row r="30" spans="2:22" ht="12.75">
      <c r="B30" s="330" t="s">
        <v>63</v>
      </c>
      <c r="C30" s="331"/>
      <c r="D30" s="53"/>
      <c r="E30" s="1"/>
      <c r="F30" s="9"/>
      <c r="G30" s="14"/>
      <c r="H30" s="14"/>
      <c r="I30" s="10">
        <v>1</v>
      </c>
      <c r="J30" s="54">
        <f t="shared" si="3"/>
        <v>10</v>
      </c>
      <c r="K30" s="436" t="s">
        <v>253</v>
      </c>
      <c r="L30" s="311"/>
      <c r="N30" s="69">
        <v>0</v>
      </c>
      <c r="O30" s="69">
        <f t="shared" si="1"/>
        <v>0</v>
      </c>
      <c r="Q30" s="48">
        <v>10</v>
      </c>
      <c r="R30" s="48"/>
      <c r="S30" s="48"/>
      <c r="T30" s="48"/>
      <c r="U30" s="48"/>
      <c r="V30" s="48">
        <f t="shared" si="4"/>
        <v>10</v>
      </c>
    </row>
    <row r="31" spans="2:22" ht="12.75">
      <c r="B31" s="152" t="s">
        <v>79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3"/>
      <c r="Q31" s="46"/>
      <c r="R31" s="46"/>
      <c r="S31" s="46"/>
      <c r="T31" s="46"/>
      <c r="U31" s="46"/>
      <c r="V31" s="46"/>
    </row>
    <row r="32" spans="2:15" ht="12" customHeight="1">
      <c r="B32" s="267" t="s">
        <v>1062</v>
      </c>
      <c r="C32" s="36"/>
      <c r="D32" s="36"/>
      <c r="E32" s="36"/>
      <c r="F32" s="36"/>
      <c r="G32" s="36"/>
      <c r="H32" s="36"/>
      <c r="I32" s="36"/>
      <c r="J32" s="36"/>
      <c r="K32" s="36"/>
      <c r="L32" s="37"/>
      <c r="N32" s="237">
        <f>SUM(N5:N30)</f>
        <v>0</v>
      </c>
      <c r="O32" s="237">
        <f>SUM(O5:O30)</f>
        <v>0</v>
      </c>
    </row>
    <row r="33" spans="2:15" ht="12" customHeight="1">
      <c r="B33" s="269" t="s">
        <v>1063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  <c r="N33" s="260"/>
      <c r="O33" s="260"/>
    </row>
    <row r="34" spans="2:12" ht="12" customHeight="1">
      <c r="B34" s="268" t="s">
        <v>1065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</row>
  </sheetData>
  <sheetProtection/>
  <mergeCells count="83">
    <mergeCell ref="B2:L2"/>
    <mergeCell ref="Q2:V2"/>
    <mergeCell ref="B3:C4"/>
    <mergeCell ref="D3:F3"/>
    <mergeCell ref="G3:H3"/>
    <mergeCell ref="I3:I4"/>
    <mergeCell ref="J3:J4"/>
    <mergeCell ref="K3:L4"/>
    <mergeCell ref="N3:N4"/>
    <mergeCell ref="O3:O4"/>
    <mergeCell ref="Q3:Q4"/>
    <mergeCell ref="R3:R4"/>
    <mergeCell ref="S3:S4"/>
    <mergeCell ref="T3:T4"/>
    <mergeCell ref="U3:U4"/>
    <mergeCell ref="V3:V4"/>
    <mergeCell ref="I13:I14"/>
    <mergeCell ref="L13:L14"/>
    <mergeCell ref="B5:C5"/>
    <mergeCell ref="K5:L5"/>
    <mergeCell ref="B7:C7"/>
    <mergeCell ref="K7:L7"/>
    <mergeCell ref="B8:C8"/>
    <mergeCell ref="B14:C14"/>
    <mergeCell ref="B9:C9"/>
    <mergeCell ref="B13:C13"/>
    <mergeCell ref="H19:H20"/>
    <mergeCell ref="D13:D14"/>
    <mergeCell ref="B16:C16"/>
    <mergeCell ref="D16:D17"/>
    <mergeCell ref="E16:E17"/>
    <mergeCell ref="F16:F17"/>
    <mergeCell ref="B15:C15"/>
    <mergeCell ref="G21:G22"/>
    <mergeCell ref="H21:H22"/>
    <mergeCell ref="I21:I22"/>
    <mergeCell ref="D11:D12"/>
    <mergeCell ref="E11:E12"/>
    <mergeCell ref="G11:G12"/>
    <mergeCell ref="H11:H12"/>
    <mergeCell ref="H13:H14"/>
    <mergeCell ref="E13:E14"/>
    <mergeCell ref="G13:G14"/>
    <mergeCell ref="H23:H24"/>
    <mergeCell ref="I23:I24"/>
    <mergeCell ref="L16:L17"/>
    <mergeCell ref="B17:C17"/>
    <mergeCell ref="I19:I20"/>
    <mergeCell ref="I16:I17"/>
    <mergeCell ref="J16:J17"/>
    <mergeCell ref="B21:C22"/>
    <mergeCell ref="D21:D22"/>
    <mergeCell ref="E21:E22"/>
    <mergeCell ref="B30:C30"/>
    <mergeCell ref="K30:L30"/>
    <mergeCell ref="L8:L9"/>
    <mergeCell ref="B10:C10"/>
    <mergeCell ref="K10:L10"/>
    <mergeCell ref="B11:C12"/>
    <mergeCell ref="J23:J24"/>
    <mergeCell ref="L23:L24"/>
    <mergeCell ref="B24:C24"/>
    <mergeCell ref="B25:C25"/>
    <mergeCell ref="B28:C28"/>
    <mergeCell ref="K28:L28"/>
    <mergeCell ref="K25:L25"/>
    <mergeCell ref="K27:L27"/>
    <mergeCell ref="K26:L26"/>
    <mergeCell ref="K21:L22"/>
    <mergeCell ref="B23:C23"/>
    <mergeCell ref="D23:D24"/>
    <mergeCell ref="E23:E24"/>
    <mergeCell ref="F23:F24"/>
    <mergeCell ref="L19:L20"/>
    <mergeCell ref="K15:L15"/>
    <mergeCell ref="B29:C29"/>
    <mergeCell ref="K29:L29"/>
    <mergeCell ref="B27:C27"/>
    <mergeCell ref="L11:L12"/>
    <mergeCell ref="B19:C20"/>
    <mergeCell ref="D19:D20"/>
    <mergeCell ref="E19:E20"/>
    <mergeCell ref="G19:G20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6" max="16" width="3.8515625" style="0" customWidth="1"/>
    <col min="17" max="17" width="7.57421875" style="0" customWidth="1"/>
    <col min="18" max="18" width="8.00390625" style="0" customWidth="1"/>
    <col min="19" max="19" width="8.421875" style="0" customWidth="1"/>
    <col min="20" max="20" width="8.8515625" style="0" customWidth="1"/>
    <col min="21" max="21" width="8.57421875" style="0" customWidth="1"/>
  </cols>
  <sheetData>
    <row r="1" ht="8.25" customHeight="1"/>
    <row r="2" spans="2:22" ht="15.75">
      <c r="B2" s="284" t="s">
        <v>770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416" t="s">
        <v>180</v>
      </c>
      <c r="C7" s="339" t="s">
        <v>709</v>
      </c>
      <c r="D7" s="302" t="s">
        <v>145</v>
      </c>
      <c r="E7" s="9" t="s">
        <v>17</v>
      </c>
      <c r="F7" s="302" t="s">
        <v>21</v>
      </c>
      <c r="G7" s="302"/>
      <c r="H7" s="302" t="s">
        <v>173</v>
      </c>
      <c r="I7" s="302">
        <v>4</v>
      </c>
      <c r="J7" s="10">
        <f aca="true" t="shared" si="0" ref="J7:J13">V7</f>
        <v>110</v>
      </c>
      <c r="K7" s="361" t="s">
        <v>711</v>
      </c>
      <c r="L7" s="362"/>
      <c r="N7" s="69">
        <v>0</v>
      </c>
      <c r="O7" s="69">
        <f aca="true" t="shared" si="1" ref="O7:O23">N7*J7</f>
        <v>0</v>
      </c>
      <c r="Q7" s="48">
        <v>40</v>
      </c>
      <c r="R7" s="48">
        <v>40</v>
      </c>
      <c r="S7" s="48">
        <v>20</v>
      </c>
      <c r="T7" s="48"/>
      <c r="U7" s="48">
        <v>10</v>
      </c>
      <c r="V7" s="48">
        <f aca="true" t="shared" si="2" ref="V7:V19">SUM(Q7:U7)</f>
        <v>110</v>
      </c>
    </row>
    <row r="8" spans="2:22" ht="12.75">
      <c r="B8" s="418"/>
      <c r="C8" s="340"/>
      <c r="D8" s="334"/>
      <c r="E8" s="9" t="s">
        <v>16</v>
      </c>
      <c r="F8" s="334"/>
      <c r="G8" s="334"/>
      <c r="H8" s="334"/>
      <c r="I8" s="334"/>
      <c r="J8" s="10">
        <f t="shared" si="0"/>
        <v>90</v>
      </c>
      <c r="K8" s="363"/>
      <c r="L8" s="364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>
        <v>10</v>
      </c>
      <c r="V8" s="48">
        <f t="shared" si="2"/>
        <v>90</v>
      </c>
    </row>
    <row r="9" spans="2:22" ht="12.75">
      <c r="B9" s="420"/>
      <c r="C9" s="69" t="s">
        <v>710</v>
      </c>
      <c r="D9" s="58" t="s">
        <v>145</v>
      </c>
      <c r="E9" s="9" t="s">
        <v>17</v>
      </c>
      <c r="F9" s="77" t="s">
        <v>21</v>
      </c>
      <c r="G9" s="171"/>
      <c r="H9" s="77" t="s">
        <v>173</v>
      </c>
      <c r="I9" s="77">
        <v>4</v>
      </c>
      <c r="J9" s="79">
        <f t="shared" si="0"/>
        <v>110</v>
      </c>
      <c r="K9" s="523" t="s">
        <v>100</v>
      </c>
      <c r="L9" s="524"/>
      <c r="N9" s="69">
        <v>0</v>
      </c>
      <c r="O9" s="69">
        <f t="shared" si="1"/>
        <v>0</v>
      </c>
      <c r="Q9" s="48">
        <v>40</v>
      </c>
      <c r="R9" s="48">
        <v>40</v>
      </c>
      <c r="S9" s="48">
        <v>20</v>
      </c>
      <c r="T9" s="48"/>
      <c r="U9" s="48">
        <v>10</v>
      </c>
      <c r="V9" s="48">
        <f t="shared" si="2"/>
        <v>110</v>
      </c>
    </row>
    <row r="10" spans="2:22" ht="12.75">
      <c r="B10" s="69" t="s">
        <v>712</v>
      </c>
      <c r="C10" s="69" t="s">
        <v>710</v>
      </c>
      <c r="D10" s="58" t="s">
        <v>145</v>
      </c>
      <c r="E10" s="58" t="s">
        <v>16</v>
      </c>
      <c r="F10" s="9" t="s">
        <v>21</v>
      </c>
      <c r="G10" s="58" t="s">
        <v>413</v>
      </c>
      <c r="H10" s="58"/>
      <c r="I10" s="58">
        <v>4</v>
      </c>
      <c r="J10" s="10">
        <f t="shared" si="0"/>
        <v>90</v>
      </c>
      <c r="K10" s="310" t="s">
        <v>713</v>
      </c>
      <c r="L10" s="311"/>
      <c r="N10" s="69">
        <v>0</v>
      </c>
      <c r="O10" s="69">
        <f t="shared" si="1"/>
        <v>0</v>
      </c>
      <c r="Q10" s="48">
        <v>40</v>
      </c>
      <c r="R10" s="48">
        <v>20</v>
      </c>
      <c r="S10" s="48">
        <v>20</v>
      </c>
      <c r="T10" s="48">
        <v>10</v>
      </c>
      <c r="U10" s="48"/>
      <c r="V10" s="48">
        <f t="shared" si="2"/>
        <v>90</v>
      </c>
    </row>
    <row r="11" spans="2:22" ht="12.75" customHeight="1">
      <c r="B11" s="330" t="s">
        <v>492</v>
      </c>
      <c r="C11" s="331"/>
      <c r="D11" s="101" t="s">
        <v>202</v>
      </c>
      <c r="E11" s="58" t="s">
        <v>56</v>
      </c>
      <c r="F11" s="58" t="s">
        <v>20</v>
      </c>
      <c r="G11" s="101" t="s">
        <v>70</v>
      </c>
      <c r="H11" s="58"/>
      <c r="I11" s="58">
        <v>4</v>
      </c>
      <c r="J11" s="10">
        <f t="shared" si="0"/>
        <v>60</v>
      </c>
      <c r="K11" s="328" t="s">
        <v>48</v>
      </c>
      <c r="L11" s="329"/>
      <c r="N11" s="69">
        <v>0</v>
      </c>
      <c r="O11" s="69">
        <f t="shared" si="1"/>
        <v>0</v>
      </c>
      <c r="Q11" s="48">
        <v>40</v>
      </c>
      <c r="R11" s="48"/>
      <c r="S11" s="48"/>
      <c r="T11" s="48">
        <v>20</v>
      </c>
      <c r="U11" s="48"/>
      <c r="V11" s="48">
        <f t="shared" si="2"/>
        <v>60</v>
      </c>
    </row>
    <row r="12" spans="2:22" ht="12.75">
      <c r="B12" s="287" t="s">
        <v>393</v>
      </c>
      <c r="C12" s="288"/>
      <c r="D12" s="302" t="s">
        <v>50</v>
      </c>
      <c r="E12" s="302" t="s">
        <v>56</v>
      </c>
      <c r="F12" s="53" t="s">
        <v>20</v>
      </c>
      <c r="G12" s="302" t="s">
        <v>70</v>
      </c>
      <c r="H12" s="302"/>
      <c r="I12" s="302">
        <v>4</v>
      </c>
      <c r="J12" s="10">
        <f t="shared" si="0"/>
        <v>40</v>
      </c>
      <c r="K12" s="361" t="s">
        <v>384</v>
      </c>
      <c r="L12" s="362"/>
      <c r="N12" s="69">
        <v>0</v>
      </c>
      <c r="O12" s="69">
        <f t="shared" si="1"/>
        <v>0</v>
      </c>
      <c r="Q12" s="48">
        <v>20</v>
      </c>
      <c r="R12" s="48"/>
      <c r="S12" s="48"/>
      <c r="T12" s="48">
        <v>20</v>
      </c>
      <c r="U12" s="48"/>
      <c r="V12" s="48">
        <f t="shared" si="2"/>
        <v>40</v>
      </c>
    </row>
    <row r="13" spans="2:22" ht="12.75">
      <c r="B13" s="304"/>
      <c r="C13" s="305"/>
      <c r="D13" s="334"/>
      <c r="E13" s="334"/>
      <c r="F13" s="53" t="s">
        <v>19</v>
      </c>
      <c r="G13" s="334"/>
      <c r="H13" s="334"/>
      <c r="I13" s="334"/>
      <c r="J13" s="10">
        <f t="shared" si="0"/>
        <v>30</v>
      </c>
      <c r="K13" s="525"/>
      <c r="L13" s="526"/>
      <c r="N13" s="69">
        <v>0</v>
      </c>
      <c r="O13" s="69">
        <f t="shared" si="1"/>
        <v>0</v>
      </c>
      <c r="Q13" s="48">
        <v>20</v>
      </c>
      <c r="R13" s="48"/>
      <c r="S13" s="48">
        <v>-10</v>
      </c>
      <c r="T13" s="48">
        <v>20</v>
      </c>
      <c r="U13" s="48"/>
      <c r="V13" s="48">
        <f t="shared" si="2"/>
        <v>30</v>
      </c>
    </row>
    <row r="14" spans="2:22" ht="12.75">
      <c r="B14" s="304"/>
      <c r="C14" s="305"/>
      <c r="D14" s="353" t="s">
        <v>974</v>
      </c>
      <c r="E14" s="302" t="s">
        <v>56</v>
      </c>
      <c r="F14" s="53" t="s">
        <v>20</v>
      </c>
      <c r="G14" s="302" t="s">
        <v>70</v>
      </c>
      <c r="H14" s="302"/>
      <c r="I14" s="302">
        <v>4</v>
      </c>
      <c r="J14" s="10">
        <f aca="true" t="shared" si="3" ref="J14:J19">V14</f>
        <v>40</v>
      </c>
      <c r="K14" s="525"/>
      <c r="L14" s="526"/>
      <c r="N14" s="69">
        <v>0</v>
      </c>
      <c r="O14" s="69">
        <f>N14*J14</f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332"/>
      <c r="C15" s="333"/>
      <c r="D15" s="355"/>
      <c r="E15" s="334"/>
      <c r="F15" s="53" t="s">
        <v>19</v>
      </c>
      <c r="G15" s="334"/>
      <c r="H15" s="334"/>
      <c r="I15" s="334"/>
      <c r="J15" s="10">
        <f t="shared" si="3"/>
        <v>30</v>
      </c>
      <c r="K15" s="525"/>
      <c r="L15" s="526"/>
      <c r="N15" s="69">
        <v>0</v>
      </c>
      <c r="O15" s="69">
        <f>N15*J15</f>
        <v>0</v>
      </c>
      <c r="Q15" s="48">
        <v>20</v>
      </c>
      <c r="R15" s="48"/>
      <c r="S15" s="48">
        <v>-10</v>
      </c>
      <c r="T15" s="48">
        <v>20</v>
      </c>
      <c r="U15" s="48"/>
      <c r="V15" s="48">
        <f t="shared" si="2"/>
        <v>30</v>
      </c>
    </row>
    <row r="16" spans="2:22" ht="12.75">
      <c r="B16" s="287" t="s">
        <v>714</v>
      </c>
      <c r="C16" s="288"/>
      <c r="D16" s="302" t="s">
        <v>50</v>
      </c>
      <c r="E16" s="302" t="s">
        <v>56</v>
      </c>
      <c r="F16" s="53" t="s">
        <v>20</v>
      </c>
      <c r="G16" s="302" t="s">
        <v>181</v>
      </c>
      <c r="H16" s="302"/>
      <c r="I16" s="302">
        <v>4</v>
      </c>
      <c r="J16" s="10">
        <f t="shared" si="3"/>
        <v>40</v>
      </c>
      <c r="K16" s="361" t="s">
        <v>715</v>
      </c>
      <c r="L16" s="362"/>
      <c r="N16" s="69">
        <v>0</v>
      </c>
      <c r="O16" s="69">
        <f t="shared" si="1"/>
        <v>0</v>
      </c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12.75">
      <c r="B17" s="304"/>
      <c r="C17" s="305"/>
      <c r="D17" s="334"/>
      <c r="E17" s="334"/>
      <c r="F17" s="53" t="s">
        <v>19</v>
      </c>
      <c r="G17" s="334"/>
      <c r="H17" s="334"/>
      <c r="I17" s="334"/>
      <c r="J17" s="10">
        <f t="shared" si="3"/>
        <v>30</v>
      </c>
      <c r="K17" s="525"/>
      <c r="L17" s="526"/>
      <c r="N17" s="69">
        <v>0</v>
      </c>
      <c r="O17" s="69">
        <f t="shared" si="1"/>
        <v>0</v>
      </c>
      <c r="Q17" s="48">
        <v>20</v>
      </c>
      <c r="R17" s="48"/>
      <c r="S17" s="48">
        <v>-10</v>
      </c>
      <c r="T17" s="48">
        <v>20</v>
      </c>
      <c r="U17" s="48"/>
      <c r="V17" s="48">
        <f t="shared" si="2"/>
        <v>30</v>
      </c>
    </row>
    <row r="18" spans="2:22" ht="12.75">
      <c r="B18" s="304"/>
      <c r="C18" s="305"/>
      <c r="D18" s="360" t="s">
        <v>276</v>
      </c>
      <c r="E18" s="302" t="s">
        <v>56</v>
      </c>
      <c r="F18" s="53" t="s">
        <v>20</v>
      </c>
      <c r="G18" s="302" t="s">
        <v>181</v>
      </c>
      <c r="H18" s="302"/>
      <c r="I18" s="302">
        <v>4</v>
      </c>
      <c r="J18" s="10">
        <f t="shared" si="3"/>
        <v>40</v>
      </c>
      <c r="K18" s="525"/>
      <c r="L18" s="526"/>
      <c r="N18" s="69">
        <v>0</v>
      </c>
      <c r="O18" s="69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 t="shared" si="2"/>
        <v>40</v>
      </c>
    </row>
    <row r="19" spans="2:22" ht="12.75">
      <c r="B19" s="332"/>
      <c r="C19" s="333"/>
      <c r="D19" s="355"/>
      <c r="E19" s="334"/>
      <c r="F19" s="53" t="s">
        <v>19</v>
      </c>
      <c r="G19" s="334"/>
      <c r="H19" s="334"/>
      <c r="I19" s="334"/>
      <c r="J19" s="10">
        <f t="shared" si="3"/>
        <v>30</v>
      </c>
      <c r="K19" s="363"/>
      <c r="L19" s="364"/>
      <c r="N19" s="69">
        <v>0</v>
      </c>
      <c r="O19" s="69">
        <f t="shared" si="1"/>
        <v>0</v>
      </c>
      <c r="Q19" s="48">
        <v>20</v>
      </c>
      <c r="R19" s="48"/>
      <c r="S19" s="48">
        <v>-10</v>
      </c>
      <c r="T19" s="48">
        <v>20</v>
      </c>
      <c r="U19" s="48"/>
      <c r="V19" s="48">
        <f t="shared" si="2"/>
        <v>30</v>
      </c>
    </row>
    <row r="20" spans="2:22" ht="12.75">
      <c r="B20" s="15" t="s">
        <v>281</v>
      </c>
      <c r="C20" s="107"/>
      <c r="D20" s="16"/>
      <c r="E20" s="16"/>
      <c r="F20" s="16"/>
      <c r="G20" s="16"/>
      <c r="H20" s="16"/>
      <c r="I20" s="17"/>
      <c r="J20" s="52"/>
      <c r="K20" s="52"/>
      <c r="L20" s="18"/>
      <c r="Q20" s="63"/>
      <c r="R20" s="64"/>
      <c r="S20" s="64"/>
      <c r="T20" s="64"/>
      <c r="U20" s="64"/>
      <c r="V20" s="65"/>
    </row>
    <row r="21" spans="2:22" ht="12.75">
      <c r="B21" s="444" t="s">
        <v>144</v>
      </c>
      <c r="C21" s="445"/>
      <c r="D21" s="385" t="s">
        <v>50</v>
      </c>
      <c r="E21" s="385" t="s">
        <v>56</v>
      </c>
      <c r="F21" s="9" t="s">
        <v>20</v>
      </c>
      <c r="G21" s="385" t="s">
        <v>72</v>
      </c>
      <c r="H21" s="302"/>
      <c r="I21" s="442">
        <v>4</v>
      </c>
      <c r="J21" s="10">
        <f>V21</f>
        <v>40</v>
      </c>
      <c r="K21" s="361" t="s">
        <v>48</v>
      </c>
      <c r="L21" s="362"/>
      <c r="M21" s="163"/>
      <c r="N21" s="69">
        <v>0</v>
      </c>
      <c r="O21" s="69">
        <f t="shared" si="1"/>
        <v>0</v>
      </c>
      <c r="Q21" s="48">
        <v>20</v>
      </c>
      <c r="R21" s="48"/>
      <c r="S21" s="48"/>
      <c r="T21" s="48">
        <v>20</v>
      </c>
      <c r="U21" s="48"/>
      <c r="V21" s="48">
        <f>SUM(Q21:U21)</f>
        <v>40</v>
      </c>
    </row>
    <row r="22" spans="2:22" ht="12.75">
      <c r="B22" s="448"/>
      <c r="C22" s="500"/>
      <c r="D22" s="386"/>
      <c r="E22" s="386"/>
      <c r="F22" s="58" t="s">
        <v>19</v>
      </c>
      <c r="G22" s="386"/>
      <c r="H22" s="334"/>
      <c r="I22" s="443"/>
      <c r="J22" s="10">
        <f>V22</f>
        <v>30</v>
      </c>
      <c r="K22" s="363"/>
      <c r="L22" s="364"/>
      <c r="M22" s="202"/>
      <c r="N22" s="69">
        <v>0</v>
      </c>
      <c r="O22" s="69">
        <f t="shared" si="1"/>
        <v>0</v>
      </c>
      <c r="Q22" s="48">
        <v>20</v>
      </c>
      <c r="R22" s="48"/>
      <c r="S22" s="48">
        <v>-10</v>
      </c>
      <c r="T22" s="48">
        <v>20</v>
      </c>
      <c r="U22" s="48"/>
      <c r="V22" s="48">
        <f>SUM(Q22:U22)</f>
        <v>30</v>
      </c>
    </row>
    <row r="23" spans="2:22" ht="12.75">
      <c r="B23" s="330" t="s">
        <v>716</v>
      </c>
      <c r="C23" s="331"/>
      <c r="D23" s="83" t="s">
        <v>26</v>
      </c>
      <c r="E23" s="80" t="s">
        <v>56</v>
      </c>
      <c r="F23" s="129" t="s">
        <v>19</v>
      </c>
      <c r="G23" s="58"/>
      <c r="H23" s="58"/>
      <c r="I23" s="58">
        <v>4</v>
      </c>
      <c r="J23" s="10">
        <f>V23</f>
        <v>10</v>
      </c>
      <c r="K23" s="328" t="s">
        <v>67</v>
      </c>
      <c r="L23" s="329"/>
      <c r="N23" s="69">
        <v>0</v>
      </c>
      <c r="O23" s="69">
        <f t="shared" si="1"/>
        <v>0</v>
      </c>
      <c r="Q23" s="48">
        <v>20</v>
      </c>
      <c r="R23" s="48"/>
      <c r="S23" s="48">
        <v>-10</v>
      </c>
      <c r="T23" s="48"/>
      <c r="U23" s="48"/>
      <c r="V23" s="48">
        <f>SUM(Q23:U23)</f>
        <v>10</v>
      </c>
    </row>
    <row r="24" spans="2:22" ht="12.75">
      <c r="B24" s="116" t="s">
        <v>79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3"/>
      <c r="Q24" s="46"/>
      <c r="R24" s="46"/>
      <c r="S24" s="46"/>
      <c r="T24" s="46"/>
      <c r="U24" s="46"/>
      <c r="V24" s="46"/>
    </row>
    <row r="25" spans="2:22" ht="12.75">
      <c r="B25" s="168" t="s">
        <v>717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4"/>
      <c r="N25" s="237">
        <f>SUM(N5:N23)</f>
        <v>0</v>
      </c>
      <c r="O25" s="237">
        <f>SUM(O5:O23)</f>
        <v>0</v>
      </c>
      <c r="Q25" s="46"/>
      <c r="R25" s="46"/>
      <c r="S25" s="46"/>
      <c r="T25" s="46"/>
      <c r="U25" s="46"/>
      <c r="V25" s="46"/>
    </row>
    <row r="26" ht="10.5" customHeight="1"/>
    <row r="27" spans="2:22" ht="12.75">
      <c r="B27" t="s">
        <v>718</v>
      </c>
      <c r="Q27" s="46"/>
      <c r="R27" s="46"/>
      <c r="S27" s="46"/>
      <c r="T27" s="46"/>
      <c r="U27" s="46"/>
      <c r="V27" s="46"/>
    </row>
    <row r="28" spans="2:22" ht="12.75">
      <c r="B28" t="s">
        <v>394</v>
      </c>
      <c r="Q28" s="46"/>
      <c r="R28" s="46"/>
      <c r="S28" s="46"/>
      <c r="T28" s="46"/>
      <c r="U28" s="46"/>
      <c r="V28" s="46"/>
    </row>
    <row r="29" spans="17:22" ht="12.75">
      <c r="Q29" s="46"/>
      <c r="R29" s="46"/>
      <c r="S29" s="46"/>
      <c r="T29" s="46"/>
      <c r="U29" s="46"/>
      <c r="V29" s="46"/>
    </row>
    <row r="30" spans="2:22" ht="12.75">
      <c r="B30" s="132" t="s">
        <v>830</v>
      </c>
      <c r="Q30" s="46"/>
      <c r="R30" s="46"/>
      <c r="S30" s="46"/>
      <c r="T30" s="46"/>
      <c r="U30" s="46"/>
      <c r="V30" s="46"/>
    </row>
    <row r="31" spans="17:22" ht="12.75">
      <c r="Q31" s="46"/>
      <c r="R31" s="46"/>
      <c r="S31" s="46"/>
      <c r="T31" s="46"/>
      <c r="U31" s="46"/>
      <c r="V31" s="46"/>
    </row>
    <row r="32" spans="17:22" ht="12.75"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  <row r="34" spans="17:22" ht="12.75">
      <c r="Q34" s="46"/>
      <c r="R34" s="46"/>
      <c r="S34" s="46"/>
      <c r="T34" s="46"/>
      <c r="U34" s="46"/>
      <c r="V34" s="46"/>
    </row>
    <row r="35" spans="17:22" ht="12.75">
      <c r="Q35" s="46"/>
      <c r="R35" s="46"/>
      <c r="S35" s="46"/>
      <c r="T35" s="46"/>
      <c r="U35" s="46"/>
      <c r="V35" s="46"/>
    </row>
    <row r="36" spans="17:22" ht="12.75">
      <c r="Q36" s="46"/>
      <c r="R36" s="46"/>
      <c r="S36" s="46"/>
      <c r="T36" s="46"/>
      <c r="U36" s="46"/>
      <c r="V36" s="46"/>
    </row>
    <row r="37" spans="17:22" ht="12.75">
      <c r="Q37" s="46"/>
      <c r="R37" s="46"/>
      <c r="S37" s="46"/>
      <c r="T37" s="46"/>
      <c r="U37" s="46"/>
      <c r="V37" s="46"/>
    </row>
    <row r="38" spans="17:22" ht="12.75">
      <c r="Q38" s="46"/>
      <c r="R38" s="46"/>
      <c r="S38" s="46"/>
      <c r="T38" s="46"/>
      <c r="U38" s="46"/>
      <c r="V38" s="46"/>
    </row>
    <row r="39" spans="17:22" ht="12.75">
      <c r="Q39" s="46"/>
      <c r="R39" s="46"/>
      <c r="S39" s="46"/>
      <c r="T39" s="46"/>
      <c r="U39" s="46"/>
      <c r="V39" s="46"/>
    </row>
    <row r="40" spans="17:22" ht="12.75">
      <c r="Q40" s="46"/>
      <c r="R40" s="46"/>
      <c r="S40" s="46"/>
      <c r="T40" s="46"/>
      <c r="U40" s="46"/>
      <c r="V40" s="46"/>
    </row>
    <row r="41" spans="17:22" ht="12.75">
      <c r="Q41" s="46"/>
      <c r="R41" s="46"/>
      <c r="S41" s="46"/>
      <c r="T41" s="46"/>
      <c r="U41" s="46"/>
      <c r="V41" s="46"/>
    </row>
    <row r="42" spans="17:22" ht="12.75">
      <c r="Q42" s="46"/>
      <c r="R42" s="46"/>
      <c r="S42" s="46"/>
      <c r="T42" s="46"/>
      <c r="U42" s="46"/>
      <c r="V42" s="46"/>
    </row>
    <row r="43" spans="17:22" ht="12.75">
      <c r="Q43" s="46"/>
      <c r="R43" s="46"/>
      <c r="S43" s="46"/>
      <c r="T43" s="46"/>
      <c r="U43" s="46"/>
      <c r="V43" s="46"/>
    </row>
    <row r="44" spans="17:22" ht="12.75">
      <c r="Q44" s="46"/>
      <c r="R44" s="46"/>
      <c r="S44" s="46"/>
      <c r="T44" s="46"/>
      <c r="U44" s="46"/>
      <c r="V44" s="46"/>
    </row>
    <row r="45" spans="17:22" ht="12.75">
      <c r="Q45" s="46"/>
      <c r="R45" s="46"/>
      <c r="S45" s="46"/>
      <c r="T45" s="46"/>
      <c r="U45" s="46"/>
      <c r="V45" s="46"/>
    </row>
    <row r="46" spans="17:22" ht="12.75">
      <c r="Q46" s="46"/>
      <c r="R46" s="46"/>
      <c r="S46" s="46"/>
      <c r="T46" s="46"/>
      <c r="U46" s="46"/>
      <c r="V46" s="46"/>
    </row>
    <row r="47" spans="17:22" ht="12.75">
      <c r="Q47" s="46"/>
      <c r="R47" s="46"/>
      <c r="S47" s="46"/>
      <c r="T47" s="46"/>
      <c r="U47" s="46"/>
      <c r="V47" s="46"/>
    </row>
    <row r="48" spans="17:22" ht="12.75">
      <c r="Q48" s="46"/>
      <c r="R48" s="46"/>
      <c r="S48" s="46"/>
      <c r="T48" s="46"/>
      <c r="U48" s="46"/>
      <c r="V48" s="46"/>
    </row>
    <row r="49" spans="17:22" ht="12.75">
      <c r="Q49" s="46"/>
      <c r="R49" s="46"/>
      <c r="S49" s="46"/>
      <c r="T49" s="46"/>
      <c r="U49" s="46"/>
      <c r="V49" s="46"/>
    </row>
    <row r="50" spans="17:22" ht="12.75">
      <c r="Q50" s="46"/>
      <c r="R50" s="46"/>
      <c r="S50" s="46"/>
      <c r="T50" s="46"/>
      <c r="U50" s="46"/>
      <c r="V50" s="46"/>
    </row>
  </sheetData>
  <sheetProtection/>
  <mergeCells count="63">
    <mergeCell ref="G18:G19"/>
    <mergeCell ref="H18:H19"/>
    <mergeCell ref="H21:H22"/>
    <mergeCell ref="K9:L9"/>
    <mergeCell ref="K10:L10"/>
    <mergeCell ref="B11:C11"/>
    <mergeCell ref="E14:E15"/>
    <mergeCell ref="G14:G15"/>
    <mergeCell ref="K16:L19"/>
    <mergeCell ref="K11:L11"/>
    <mergeCell ref="K12:L15"/>
    <mergeCell ref="G16:G17"/>
    <mergeCell ref="H16:H17"/>
    <mergeCell ref="F7:F8"/>
    <mergeCell ref="G7:G8"/>
    <mergeCell ref="H7:H8"/>
    <mergeCell ref="I18:I19"/>
    <mergeCell ref="D14:D15"/>
    <mergeCell ref="D16:D17"/>
    <mergeCell ref="E16:E17"/>
    <mergeCell ref="I16:I17"/>
    <mergeCell ref="D18:D19"/>
    <mergeCell ref="E18:E19"/>
    <mergeCell ref="H14:H15"/>
    <mergeCell ref="I14:I15"/>
    <mergeCell ref="B16:C19"/>
    <mergeCell ref="B23:C23"/>
    <mergeCell ref="K23:L23"/>
    <mergeCell ref="B12:C15"/>
    <mergeCell ref="E12:E13"/>
    <mergeCell ref="G12:G13"/>
    <mergeCell ref="D21:D22"/>
    <mergeCell ref="K21:L22"/>
    <mergeCell ref="C7:C8"/>
    <mergeCell ref="K7:L8"/>
    <mergeCell ref="D7:D8"/>
    <mergeCell ref="I21:I22"/>
    <mergeCell ref="B21:C22"/>
    <mergeCell ref="E21:E22"/>
    <mergeCell ref="G21:G22"/>
    <mergeCell ref="H12:H13"/>
    <mergeCell ref="I12:I13"/>
    <mergeCell ref="D12:D13"/>
    <mergeCell ref="J3:J4"/>
    <mergeCell ref="S3:S4"/>
    <mergeCell ref="U3:U4"/>
    <mergeCell ref="B5:C5"/>
    <mergeCell ref="K5:L5"/>
    <mergeCell ref="B7:B9"/>
    <mergeCell ref="T3:T4"/>
    <mergeCell ref="K3:L4"/>
    <mergeCell ref="Q3:Q4"/>
    <mergeCell ref="R3:R4"/>
    <mergeCell ref="I7:I8"/>
    <mergeCell ref="V3:V4"/>
    <mergeCell ref="N3:N4"/>
    <mergeCell ref="O3:O4"/>
    <mergeCell ref="B2:L2"/>
    <mergeCell ref="Q2:V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92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1.8515625" style="0" customWidth="1"/>
    <col min="2" max="2" width="12.8515625" style="0" customWidth="1"/>
    <col min="3" max="3" width="12.421875" style="0" customWidth="1"/>
    <col min="4" max="4" width="15.710937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8515625" style="0" customWidth="1"/>
    <col min="12" max="12" width="9.28125" style="0" customWidth="1"/>
    <col min="13" max="13" width="2.421875" style="0" customWidth="1"/>
    <col min="16" max="16" width="3.8515625" style="0" customWidth="1"/>
    <col min="17" max="17" width="7.8515625" style="0" customWidth="1"/>
    <col min="18" max="18" width="8.00390625" style="0" customWidth="1"/>
    <col min="19" max="19" width="8.140625" style="0" customWidth="1"/>
    <col min="21" max="21" width="8.140625" style="0" customWidth="1"/>
  </cols>
  <sheetData>
    <row r="1" ht="8.25" customHeight="1"/>
    <row r="2" spans="2:22" ht="15.75">
      <c r="B2" s="284" t="s">
        <v>807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M5" s="160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444" t="s">
        <v>1071</v>
      </c>
      <c r="C7" s="417"/>
      <c r="D7" s="302" t="s">
        <v>145</v>
      </c>
      <c r="E7" s="1" t="s">
        <v>17</v>
      </c>
      <c r="F7" s="302" t="s">
        <v>20</v>
      </c>
      <c r="G7" s="302"/>
      <c r="H7" s="302"/>
      <c r="I7" s="302">
        <v>4</v>
      </c>
      <c r="J7" s="10">
        <f>V7</f>
        <v>60</v>
      </c>
      <c r="K7" s="534" t="s">
        <v>48</v>
      </c>
      <c r="L7" s="535"/>
      <c r="N7" s="69">
        <v>0</v>
      </c>
      <c r="O7" s="69">
        <f>N7*J7</f>
        <v>0</v>
      </c>
      <c r="Q7" s="48">
        <v>40</v>
      </c>
      <c r="R7" s="48">
        <v>20</v>
      </c>
      <c r="S7" s="48"/>
      <c r="T7" s="48"/>
      <c r="U7" s="48"/>
      <c r="V7" s="48">
        <f>SUM(Q7:U7)</f>
        <v>60</v>
      </c>
    </row>
    <row r="8" spans="2:22" ht="12.75">
      <c r="B8" s="420"/>
      <c r="C8" s="421"/>
      <c r="D8" s="334"/>
      <c r="E8" s="1" t="s">
        <v>16</v>
      </c>
      <c r="F8" s="334"/>
      <c r="G8" s="334"/>
      <c r="H8" s="334"/>
      <c r="I8" s="334"/>
      <c r="J8" s="10">
        <f>V8</f>
        <v>50</v>
      </c>
      <c r="K8" s="536"/>
      <c r="L8" s="537"/>
      <c r="N8" s="69">
        <v>0</v>
      </c>
      <c r="O8" s="69">
        <f>N8*J8</f>
        <v>0</v>
      </c>
      <c r="Q8" s="48">
        <v>40</v>
      </c>
      <c r="R8" s="48">
        <v>10</v>
      </c>
      <c r="S8" s="48"/>
      <c r="T8" s="48"/>
      <c r="U8" s="48"/>
      <c r="V8" s="48">
        <f>SUM(Q8:U8)</f>
        <v>50</v>
      </c>
    </row>
    <row r="9" spans="2:22" ht="12.75">
      <c r="B9" s="381" t="s">
        <v>146</v>
      </c>
      <c r="C9" s="423"/>
      <c r="D9" s="83" t="s">
        <v>202</v>
      </c>
      <c r="E9" s="83" t="s">
        <v>56</v>
      </c>
      <c r="F9" s="129" t="s">
        <v>20</v>
      </c>
      <c r="G9" s="83" t="s">
        <v>181</v>
      </c>
      <c r="H9" s="58"/>
      <c r="I9" s="58">
        <v>4</v>
      </c>
      <c r="J9" s="10">
        <f>V9</f>
        <v>60</v>
      </c>
      <c r="K9" s="512" t="s">
        <v>48</v>
      </c>
      <c r="L9" s="513"/>
      <c r="N9" s="69">
        <v>0</v>
      </c>
      <c r="O9" s="69">
        <f>N9*J9</f>
        <v>0</v>
      </c>
      <c r="Q9" s="48">
        <v>40</v>
      </c>
      <c r="R9" s="48"/>
      <c r="S9" s="48"/>
      <c r="T9" s="48">
        <v>20</v>
      </c>
      <c r="U9" s="48"/>
      <c r="V9" s="48">
        <f>SUM(Q9:U9)</f>
        <v>60</v>
      </c>
    </row>
    <row r="10" spans="2:22" ht="12.75">
      <c r="B10" s="15" t="s">
        <v>53</v>
      </c>
      <c r="C10" s="124"/>
      <c r="D10" s="127"/>
      <c r="E10" s="127"/>
      <c r="F10" s="127"/>
      <c r="G10" s="127"/>
      <c r="H10" s="127"/>
      <c r="I10" s="128"/>
      <c r="J10" s="52"/>
      <c r="K10" s="52"/>
      <c r="L10" s="18"/>
      <c r="Q10" s="49"/>
      <c r="R10" s="50"/>
      <c r="S10" s="50"/>
      <c r="T10" s="50"/>
      <c r="U10" s="50"/>
      <c r="V10" s="51"/>
    </row>
    <row r="11" spans="2:22" ht="12.75">
      <c r="B11" s="416" t="s">
        <v>58</v>
      </c>
      <c r="C11" s="417"/>
      <c r="D11" s="302" t="s">
        <v>24</v>
      </c>
      <c r="E11" s="1" t="s">
        <v>17</v>
      </c>
      <c r="F11" s="302" t="s">
        <v>20</v>
      </c>
      <c r="G11" s="360" t="s">
        <v>57</v>
      </c>
      <c r="H11" s="302" t="s">
        <v>55</v>
      </c>
      <c r="I11" s="302">
        <v>4</v>
      </c>
      <c r="J11" s="10">
        <f aca="true" t="shared" si="0" ref="J11:J17">V11</f>
        <v>90</v>
      </c>
      <c r="K11" s="289" t="s">
        <v>60</v>
      </c>
      <c r="L11" s="290"/>
      <c r="N11" s="69">
        <v>0</v>
      </c>
      <c r="O11" s="69">
        <f aca="true" t="shared" si="1" ref="O11:O17">N11*J11</f>
        <v>0</v>
      </c>
      <c r="Q11" s="48">
        <v>40</v>
      </c>
      <c r="R11" s="48">
        <v>20</v>
      </c>
      <c r="S11" s="48"/>
      <c r="T11" s="48">
        <v>20</v>
      </c>
      <c r="U11" s="48">
        <v>10</v>
      </c>
      <c r="V11" s="48">
        <f aca="true" t="shared" si="2" ref="V11:V17">SUM(Q11:U11)</f>
        <v>90</v>
      </c>
    </row>
    <row r="12" spans="2:22" ht="12.75">
      <c r="B12" s="420"/>
      <c r="C12" s="421"/>
      <c r="D12" s="334"/>
      <c r="E12" s="1" t="s">
        <v>16</v>
      </c>
      <c r="F12" s="334"/>
      <c r="G12" s="355"/>
      <c r="H12" s="334"/>
      <c r="I12" s="334"/>
      <c r="J12" s="10">
        <f t="shared" si="0"/>
        <v>80</v>
      </c>
      <c r="K12" s="344"/>
      <c r="L12" s="345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>
        <v>20</v>
      </c>
      <c r="U12" s="48">
        <v>10</v>
      </c>
      <c r="V12" s="48">
        <f t="shared" si="2"/>
        <v>80</v>
      </c>
    </row>
    <row r="13" spans="2:22" ht="12.75">
      <c r="B13" s="416" t="s">
        <v>59</v>
      </c>
      <c r="C13" s="417"/>
      <c r="D13" s="302" t="s">
        <v>24</v>
      </c>
      <c r="E13" s="1" t="s">
        <v>17</v>
      </c>
      <c r="F13" s="360" t="s">
        <v>21</v>
      </c>
      <c r="G13" s="302"/>
      <c r="H13" s="302" t="s">
        <v>55</v>
      </c>
      <c r="I13" s="302">
        <v>4</v>
      </c>
      <c r="J13" s="10">
        <f t="shared" si="0"/>
        <v>90</v>
      </c>
      <c r="K13" s="289" t="s">
        <v>60</v>
      </c>
      <c r="L13" s="290"/>
      <c r="N13" s="69">
        <v>0</v>
      </c>
      <c r="O13" s="69">
        <f t="shared" si="1"/>
        <v>0</v>
      </c>
      <c r="Q13" s="48">
        <v>40</v>
      </c>
      <c r="R13" s="48">
        <v>20</v>
      </c>
      <c r="S13" s="48">
        <v>20</v>
      </c>
      <c r="T13" s="48"/>
      <c r="U13" s="48">
        <v>10</v>
      </c>
      <c r="V13" s="48">
        <f t="shared" si="2"/>
        <v>90</v>
      </c>
    </row>
    <row r="14" spans="2:22" ht="12.75">
      <c r="B14" s="420"/>
      <c r="C14" s="421"/>
      <c r="D14" s="334"/>
      <c r="E14" s="1" t="s">
        <v>16</v>
      </c>
      <c r="F14" s="355"/>
      <c r="G14" s="334"/>
      <c r="H14" s="334"/>
      <c r="I14" s="334"/>
      <c r="J14" s="10">
        <f t="shared" si="0"/>
        <v>80</v>
      </c>
      <c r="K14" s="344"/>
      <c r="L14" s="345"/>
      <c r="N14" s="69">
        <v>0</v>
      </c>
      <c r="O14" s="69">
        <f t="shared" si="1"/>
        <v>0</v>
      </c>
      <c r="Q14" s="48">
        <v>40</v>
      </c>
      <c r="R14" s="48">
        <v>10</v>
      </c>
      <c r="S14" s="48">
        <v>20</v>
      </c>
      <c r="T14" s="48"/>
      <c r="U14" s="48">
        <v>10</v>
      </c>
      <c r="V14" s="48">
        <f t="shared" si="2"/>
        <v>80</v>
      </c>
    </row>
    <row r="15" spans="2:22" ht="25.5">
      <c r="B15" s="291" t="s">
        <v>54</v>
      </c>
      <c r="C15" s="292"/>
      <c r="D15" s="9" t="s">
        <v>24</v>
      </c>
      <c r="E15" s="9" t="s">
        <v>17</v>
      </c>
      <c r="F15" s="53" t="s">
        <v>21</v>
      </c>
      <c r="G15" s="5"/>
      <c r="H15" s="206" t="s">
        <v>831</v>
      </c>
      <c r="I15" s="10">
        <v>2</v>
      </c>
      <c r="J15" s="10">
        <f t="shared" si="0"/>
        <v>50</v>
      </c>
      <c r="K15" s="529" t="s">
        <v>1069</v>
      </c>
      <c r="L15" s="530"/>
      <c r="N15" s="69">
        <v>0</v>
      </c>
      <c r="O15" s="69">
        <f t="shared" si="1"/>
        <v>0</v>
      </c>
      <c r="Q15" s="48">
        <v>40</v>
      </c>
      <c r="R15" s="48">
        <v>20</v>
      </c>
      <c r="S15" s="48">
        <v>20</v>
      </c>
      <c r="T15" s="48"/>
      <c r="U15" s="48">
        <f>(SUM(Q15:T15)/2)*-1+10</f>
        <v>-30</v>
      </c>
      <c r="V15" s="48">
        <f t="shared" si="2"/>
        <v>50</v>
      </c>
    </row>
    <row r="16" spans="2:22" ht="12.75">
      <c r="B16" s="538" t="s">
        <v>130</v>
      </c>
      <c r="C16" s="539"/>
      <c r="D16" s="302" t="s">
        <v>50</v>
      </c>
      <c r="E16" s="1" t="s">
        <v>56</v>
      </c>
      <c r="F16" s="360" t="s">
        <v>20</v>
      </c>
      <c r="G16" s="302" t="s">
        <v>57</v>
      </c>
      <c r="H16" s="302"/>
      <c r="I16" s="302">
        <v>4</v>
      </c>
      <c r="J16" s="10">
        <f t="shared" si="0"/>
        <v>40</v>
      </c>
      <c r="K16" s="531" t="s">
        <v>1070</v>
      </c>
      <c r="L16" s="462"/>
      <c r="N16" s="69">
        <v>0</v>
      </c>
      <c r="O16" s="69">
        <f t="shared" si="1"/>
        <v>0</v>
      </c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12.75">
      <c r="B17" s="540"/>
      <c r="C17" s="541"/>
      <c r="D17" s="303"/>
      <c r="E17" s="66" t="s">
        <v>16</v>
      </c>
      <c r="F17" s="354"/>
      <c r="G17" s="303"/>
      <c r="H17" s="303"/>
      <c r="I17" s="303"/>
      <c r="J17" s="44">
        <f t="shared" si="0"/>
        <v>50</v>
      </c>
      <c r="K17" s="532"/>
      <c r="L17" s="533"/>
      <c r="N17" s="69">
        <v>0</v>
      </c>
      <c r="O17" s="69">
        <f t="shared" si="1"/>
        <v>0</v>
      </c>
      <c r="Q17" s="48">
        <v>20</v>
      </c>
      <c r="R17" s="48">
        <v>10</v>
      </c>
      <c r="S17" s="48"/>
      <c r="T17" s="48">
        <v>20</v>
      </c>
      <c r="U17" s="48"/>
      <c r="V17" s="48">
        <f t="shared" si="2"/>
        <v>50</v>
      </c>
    </row>
    <row r="18" spans="2:22" ht="12.75">
      <c r="B18" s="15" t="s">
        <v>61</v>
      </c>
      <c r="C18" s="124"/>
      <c r="D18" s="127"/>
      <c r="E18" s="127"/>
      <c r="F18" s="127"/>
      <c r="G18" s="127"/>
      <c r="H18" s="127"/>
      <c r="I18" s="128"/>
      <c r="J18" s="197"/>
      <c r="K18" s="197"/>
      <c r="L18" s="67"/>
      <c r="Q18" s="49"/>
      <c r="R18" s="50"/>
      <c r="S18" s="50"/>
      <c r="T18" s="50"/>
      <c r="U18" s="50"/>
      <c r="V18" s="51"/>
    </row>
    <row r="19" spans="2:22" ht="12.75">
      <c r="B19" s="416" t="s">
        <v>58</v>
      </c>
      <c r="C19" s="417"/>
      <c r="D19" s="302" t="s">
        <v>24</v>
      </c>
      <c r="E19" s="1" t="s">
        <v>17</v>
      </c>
      <c r="F19" s="360" t="s">
        <v>21</v>
      </c>
      <c r="G19" s="360" t="s">
        <v>57</v>
      </c>
      <c r="H19" s="302" t="s">
        <v>55</v>
      </c>
      <c r="I19" s="302">
        <v>4</v>
      </c>
      <c r="J19" s="10">
        <f>V19</f>
        <v>110</v>
      </c>
      <c r="K19" s="289" t="s">
        <v>60</v>
      </c>
      <c r="L19" s="290"/>
      <c r="N19" s="69">
        <v>0</v>
      </c>
      <c r="O19" s="69">
        <f>N19*J19</f>
        <v>0</v>
      </c>
      <c r="Q19" s="48">
        <v>40</v>
      </c>
      <c r="R19" s="48">
        <v>20</v>
      </c>
      <c r="S19" s="48">
        <v>20</v>
      </c>
      <c r="T19" s="48">
        <v>20</v>
      </c>
      <c r="U19" s="48">
        <v>10</v>
      </c>
      <c r="V19" s="48">
        <f>SUM(Q19:U19)</f>
        <v>110</v>
      </c>
    </row>
    <row r="20" spans="2:22" ht="12.75">
      <c r="B20" s="420"/>
      <c r="C20" s="421"/>
      <c r="D20" s="334"/>
      <c r="E20" s="1" t="s">
        <v>16</v>
      </c>
      <c r="F20" s="355"/>
      <c r="G20" s="355"/>
      <c r="H20" s="334"/>
      <c r="I20" s="334"/>
      <c r="J20" s="10">
        <f>V20</f>
        <v>100</v>
      </c>
      <c r="K20" s="344"/>
      <c r="L20" s="345"/>
      <c r="N20" s="69">
        <v>0</v>
      </c>
      <c r="O20" s="69">
        <f>N20*J20</f>
        <v>0</v>
      </c>
      <c r="Q20" s="48">
        <v>40</v>
      </c>
      <c r="R20" s="48">
        <v>10</v>
      </c>
      <c r="S20" s="48">
        <v>20</v>
      </c>
      <c r="T20" s="48">
        <v>20</v>
      </c>
      <c r="U20" s="48">
        <v>10</v>
      </c>
      <c r="V20" s="48">
        <f>SUM(Q20:U20)</f>
        <v>100</v>
      </c>
    </row>
    <row r="21" spans="2:22" ht="12.75">
      <c r="B21" s="416" t="s">
        <v>59</v>
      </c>
      <c r="C21" s="417"/>
      <c r="D21" s="302" t="s">
        <v>24</v>
      </c>
      <c r="E21" s="1" t="s">
        <v>17</v>
      </c>
      <c r="F21" s="360" t="s">
        <v>21</v>
      </c>
      <c r="G21" s="302"/>
      <c r="H21" s="302" t="s">
        <v>55</v>
      </c>
      <c r="I21" s="302">
        <v>4</v>
      </c>
      <c r="J21" s="10">
        <f>V21</f>
        <v>90</v>
      </c>
      <c r="K21" s="289" t="s">
        <v>60</v>
      </c>
      <c r="L21" s="290"/>
      <c r="N21" s="69">
        <v>0</v>
      </c>
      <c r="O21" s="69">
        <f>N21*J21</f>
        <v>0</v>
      </c>
      <c r="Q21" s="48">
        <v>40</v>
      </c>
      <c r="R21" s="48">
        <v>20</v>
      </c>
      <c r="S21" s="48">
        <v>20</v>
      </c>
      <c r="T21" s="48"/>
      <c r="U21" s="48">
        <v>10</v>
      </c>
      <c r="V21" s="48">
        <f>SUM(Q21:U21)</f>
        <v>90</v>
      </c>
    </row>
    <row r="22" spans="2:22" ht="12.75">
      <c r="B22" s="420"/>
      <c r="C22" s="421"/>
      <c r="D22" s="334"/>
      <c r="E22" s="1" t="s">
        <v>16</v>
      </c>
      <c r="F22" s="355"/>
      <c r="G22" s="334"/>
      <c r="H22" s="334"/>
      <c r="I22" s="334"/>
      <c r="J22" s="10">
        <f>V22</f>
        <v>80</v>
      </c>
      <c r="K22" s="344"/>
      <c r="L22" s="345"/>
      <c r="N22" s="69">
        <v>0</v>
      </c>
      <c r="O22" s="69">
        <f>N22*J22</f>
        <v>0</v>
      </c>
      <c r="Q22" s="48">
        <v>40</v>
      </c>
      <c r="R22" s="48">
        <v>10</v>
      </c>
      <c r="S22" s="48">
        <v>20</v>
      </c>
      <c r="T22" s="48"/>
      <c r="U22" s="48">
        <v>10</v>
      </c>
      <c r="V22" s="48">
        <f>SUM(Q22:U22)</f>
        <v>80</v>
      </c>
    </row>
    <row r="23" spans="2:22" ht="25.5">
      <c r="B23" s="291" t="s">
        <v>54</v>
      </c>
      <c r="C23" s="292"/>
      <c r="D23" s="9" t="s">
        <v>24</v>
      </c>
      <c r="E23" s="9" t="s">
        <v>17</v>
      </c>
      <c r="F23" s="53" t="s">
        <v>22</v>
      </c>
      <c r="G23" s="14"/>
      <c r="H23" s="206" t="s">
        <v>831</v>
      </c>
      <c r="I23" s="10">
        <v>2</v>
      </c>
      <c r="J23" s="10">
        <f>V23</f>
        <v>55</v>
      </c>
      <c r="K23" s="529" t="s">
        <v>1069</v>
      </c>
      <c r="L23" s="530"/>
      <c r="N23" s="69">
        <v>0</v>
      </c>
      <c r="O23" s="69">
        <f aca="true" t="shared" si="3" ref="O23:O48">N23*J23</f>
        <v>0</v>
      </c>
      <c r="Q23" s="48">
        <v>40</v>
      </c>
      <c r="R23" s="48">
        <v>20</v>
      </c>
      <c r="S23" s="48">
        <v>30</v>
      </c>
      <c r="T23" s="48"/>
      <c r="U23" s="48">
        <f>(SUM(Q23:T23)/2)*-1+10</f>
        <v>-35</v>
      </c>
      <c r="V23" s="48">
        <f>SUM(Q23:U23)</f>
        <v>55</v>
      </c>
    </row>
    <row r="24" spans="2:22" ht="12.75">
      <c r="B24" s="15" t="s">
        <v>62</v>
      </c>
      <c r="C24" s="107"/>
      <c r="D24" s="16"/>
      <c r="E24" s="16"/>
      <c r="F24" s="16"/>
      <c r="G24" s="16"/>
      <c r="H24" s="16"/>
      <c r="I24" s="17"/>
      <c r="J24" s="52"/>
      <c r="K24" s="52"/>
      <c r="L24" s="18"/>
      <c r="Q24" s="49"/>
      <c r="R24" s="50"/>
      <c r="S24" s="50"/>
      <c r="T24" s="50"/>
      <c r="U24" s="50"/>
      <c r="V24" s="51"/>
    </row>
    <row r="25" spans="2:22" ht="12.75">
      <c r="B25" s="416" t="s">
        <v>58</v>
      </c>
      <c r="C25" s="417"/>
      <c r="D25" s="302" t="s">
        <v>24</v>
      </c>
      <c r="E25" s="1" t="s">
        <v>17</v>
      </c>
      <c r="F25" s="360" t="s">
        <v>23</v>
      </c>
      <c r="G25" s="360" t="s">
        <v>57</v>
      </c>
      <c r="H25" s="302" t="s">
        <v>55</v>
      </c>
      <c r="I25" s="302">
        <v>4</v>
      </c>
      <c r="J25" s="10">
        <f aca="true" t="shared" si="4" ref="J25:J32">V25</f>
        <v>80</v>
      </c>
      <c r="K25" s="289" t="s">
        <v>60</v>
      </c>
      <c r="L25" s="290"/>
      <c r="N25" s="69">
        <v>0</v>
      </c>
      <c r="O25" s="69">
        <f t="shared" si="3"/>
        <v>0</v>
      </c>
      <c r="Q25" s="48">
        <v>40</v>
      </c>
      <c r="R25" s="48">
        <v>20</v>
      </c>
      <c r="S25" s="48">
        <v>-10</v>
      </c>
      <c r="T25" s="48">
        <v>20</v>
      </c>
      <c r="U25" s="48">
        <v>10</v>
      </c>
      <c r="V25" s="48">
        <f aca="true" t="shared" si="5" ref="V25:V32">SUM(Q25:U25)</f>
        <v>80</v>
      </c>
    </row>
    <row r="26" spans="2:22" ht="12.75">
      <c r="B26" s="420"/>
      <c r="C26" s="421"/>
      <c r="D26" s="334"/>
      <c r="E26" s="1" t="s">
        <v>16</v>
      </c>
      <c r="F26" s="355"/>
      <c r="G26" s="355"/>
      <c r="H26" s="334"/>
      <c r="I26" s="334"/>
      <c r="J26" s="10">
        <f t="shared" si="4"/>
        <v>70</v>
      </c>
      <c r="K26" s="344"/>
      <c r="L26" s="345"/>
      <c r="N26" s="69">
        <v>0</v>
      </c>
      <c r="O26" s="69">
        <f t="shared" si="3"/>
        <v>0</v>
      </c>
      <c r="Q26" s="48">
        <v>40</v>
      </c>
      <c r="R26" s="48">
        <v>10</v>
      </c>
      <c r="S26" s="48">
        <v>-10</v>
      </c>
      <c r="T26" s="48">
        <v>20</v>
      </c>
      <c r="U26" s="48">
        <v>10</v>
      </c>
      <c r="V26" s="48">
        <f t="shared" si="5"/>
        <v>70</v>
      </c>
    </row>
    <row r="27" spans="2:22" ht="12.75">
      <c r="B27" s="416" t="s">
        <v>59</v>
      </c>
      <c r="C27" s="417"/>
      <c r="D27" s="302" t="s">
        <v>24</v>
      </c>
      <c r="E27" s="1" t="s">
        <v>17</v>
      </c>
      <c r="F27" s="360" t="s">
        <v>23</v>
      </c>
      <c r="G27" s="302"/>
      <c r="H27" s="302" t="s">
        <v>55</v>
      </c>
      <c r="I27" s="302">
        <v>4</v>
      </c>
      <c r="J27" s="10">
        <f t="shared" si="4"/>
        <v>60</v>
      </c>
      <c r="K27" s="289" t="s">
        <v>60</v>
      </c>
      <c r="L27" s="290"/>
      <c r="N27" s="69">
        <v>0</v>
      </c>
      <c r="O27" s="69">
        <f t="shared" si="3"/>
        <v>0</v>
      </c>
      <c r="Q27" s="48">
        <v>40</v>
      </c>
      <c r="R27" s="48">
        <v>20</v>
      </c>
      <c r="S27" s="48">
        <v>-10</v>
      </c>
      <c r="T27" s="48"/>
      <c r="U27" s="48">
        <v>10</v>
      </c>
      <c r="V27" s="48">
        <f t="shared" si="5"/>
        <v>60</v>
      </c>
    </row>
    <row r="28" spans="2:22" ht="12.75">
      <c r="B28" s="420"/>
      <c r="C28" s="421"/>
      <c r="D28" s="334"/>
      <c r="E28" s="1" t="s">
        <v>16</v>
      </c>
      <c r="F28" s="355"/>
      <c r="G28" s="334"/>
      <c r="H28" s="334"/>
      <c r="I28" s="334"/>
      <c r="J28" s="10">
        <f t="shared" si="4"/>
        <v>50</v>
      </c>
      <c r="K28" s="344"/>
      <c r="L28" s="345"/>
      <c r="N28" s="69">
        <v>0</v>
      </c>
      <c r="O28" s="69">
        <f t="shared" si="3"/>
        <v>0</v>
      </c>
      <c r="Q28" s="48">
        <v>40</v>
      </c>
      <c r="R28" s="48">
        <v>10</v>
      </c>
      <c r="S28" s="48">
        <v>-10</v>
      </c>
      <c r="T28" s="48"/>
      <c r="U28" s="48">
        <v>10</v>
      </c>
      <c r="V28" s="48">
        <f t="shared" si="5"/>
        <v>50</v>
      </c>
    </row>
    <row r="29" spans="2:22" ht="25.5">
      <c r="B29" s="291" t="s">
        <v>54</v>
      </c>
      <c r="C29" s="292"/>
      <c r="D29" s="9" t="s">
        <v>24</v>
      </c>
      <c r="E29" s="9" t="s">
        <v>17</v>
      </c>
      <c r="F29" s="53" t="s">
        <v>23</v>
      </c>
      <c r="G29" s="14"/>
      <c r="H29" s="207" t="s">
        <v>831</v>
      </c>
      <c r="I29" s="10">
        <v>2</v>
      </c>
      <c r="J29" s="10">
        <f t="shared" si="4"/>
        <v>35</v>
      </c>
      <c r="K29" s="529" t="s">
        <v>1069</v>
      </c>
      <c r="L29" s="530"/>
      <c r="N29" s="69">
        <v>0</v>
      </c>
      <c r="O29" s="69">
        <f t="shared" si="3"/>
        <v>0</v>
      </c>
      <c r="Q29" s="48">
        <v>40</v>
      </c>
      <c r="R29" s="48">
        <v>20</v>
      </c>
      <c r="S29" s="48">
        <v>-10</v>
      </c>
      <c r="T29" s="48"/>
      <c r="U29" s="48">
        <f>(SUM(Q29:T29)/2)*-1+10</f>
        <v>-15</v>
      </c>
      <c r="V29" s="48">
        <f t="shared" si="5"/>
        <v>35</v>
      </c>
    </row>
    <row r="30" spans="2:22" ht="12.75">
      <c r="B30" s="538" t="s">
        <v>130</v>
      </c>
      <c r="C30" s="539"/>
      <c r="D30" s="302" t="s">
        <v>50</v>
      </c>
      <c r="E30" s="1" t="s">
        <v>56</v>
      </c>
      <c r="F30" s="360" t="s">
        <v>23</v>
      </c>
      <c r="G30" s="302" t="s">
        <v>57</v>
      </c>
      <c r="H30" s="302"/>
      <c r="I30" s="302">
        <v>4</v>
      </c>
      <c r="J30" s="10">
        <f t="shared" si="4"/>
        <v>30</v>
      </c>
      <c r="K30" s="531" t="s">
        <v>1070</v>
      </c>
      <c r="L30" s="462"/>
      <c r="N30" s="69">
        <v>0</v>
      </c>
      <c r="O30" s="69">
        <f t="shared" si="3"/>
        <v>0</v>
      </c>
      <c r="Q30" s="48">
        <v>20</v>
      </c>
      <c r="R30" s="48"/>
      <c r="S30" s="48">
        <v>-10</v>
      </c>
      <c r="T30" s="48">
        <v>20</v>
      </c>
      <c r="U30" s="48"/>
      <c r="V30" s="48">
        <f t="shared" si="5"/>
        <v>30</v>
      </c>
    </row>
    <row r="31" spans="2:22" ht="12.75">
      <c r="B31" s="540"/>
      <c r="C31" s="542"/>
      <c r="D31" s="334"/>
      <c r="E31" s="1" t="s">
        <v>16</v>
      </c>
      <c r="F31" s="355"/>
      <c r="G31" s="334"/>
      <c r="H31" s="334"/>
      <c r="I31" s="334"/>
      <c r="J31" s="10">
        <f t="shared" si="4"/>
        <v>40</v>
      </c>
      <c r="K31" s="532"/>
      <c r="L31" s="533"/>
      <c r="N31" s="69">
        <v>0</v>
      </c>
      <c r="O31" s="69">
        <f t="shared" si="3"/>
        <v>0</v>
      </c>
      <c r="Q31" s="48">
        <v>20</v>
      </c>
      <c r="R31" s="48">
        <v>10</v>
      </c>
      <c r="S31" s="48">
        <v>-10</v>
      </c>
      <c r="T31" s="48">
        <v>20</v>
      </c>
      <c r="U31" s="48"/>
      <c r="V31" s="48">
        <f t="shared" si="5"/>
        <v>40</v>
      </c>
    </row>
    <row r="32" spans="2:22" ht="12.75" customHeight="1">
      <c r="B32" s="498" t="s">
        <v>63</v>
      </c>
      <c r="C32" s="499"/>
      <c r="D32" s="7"/>
      <c r="E32" s="7"/>
      <c r="F32" s="7"/>
      <c r="G32" s="7"/>
      <c r="H32" s="7"/>
      <c r="I32" s="10">
        <v>1</v>
      </c>
      <c r="J32" s="54">
        <f t="shared" si="4"/>
        <v>10</v>
      </c>
      <c r="K32" s="503" t="s">
        <v>66</v>
      </c>
      <c r="L32" s="401"/>
      <c r="N32" s="69">
        <v>0</v>
      </c>
      <c r="O32" s="69">
        <f t="shared" si="3"/>
        <v>0</v>
      </c>
      <c r="Q32" s="48">
        <v>10</v>
      </c>
      <c r="R32" s="48"/>
      <c r="S32" s="48"/>
      <c r="T32" s="48"/>
      <c r="U32" s="48"/>
      <c r="V32" s="48">
        <f t="shared" si="5"/>
        <v>10</v>
      </c>
    </row>
    <row r="33" spans="2:22" ht="12.75">
      <c r="B33" s="15" t="s">
        <v>64</v>
      </c>
      <c r="C33" s="107"/>
      <c r="D33" s="16"/>
      <c r="E33" s="16"/>
      <c r="F33" s="16"/>
      <c r="G33" s="16"/>
      <c r="H33" s="16"/>
      <c r="I33" s="17"/>
      <c r="J33" s="52"/>
      <c r="K33" s="52"/>
      <c r="L33" s="18"/>
      <c r="Q33" s="49"/>
      <c r="R33" s="50"/>
      <c r="S33" s="50"/>
      <c r="T33" s="50"/>
      <c r="U33" s="50"/>
      <c r="V33" s="51"/>
    </row>
    <row r="34" spans="2:22" ht="12.75" customHeight="1">
      <c r="B34" s="287" t="s">
        <v>65</v>
      </c>
      <c r="C34" s="288"/>
      <c r="D34" s="302" t="s">
        <v>49</v>
      </c>
      <c r="E34" s="1" t="s">
        <v>16</v>
      </c>
      <c r="F34" s="360" t="s">
        <v>21</v>
      </c>
      <c r="G34" s="302"/>
      <c r="H34" s="302"/>
      <c r="I34" s="302">
        <v>4</v>
      </c>
      <c r="J34" s="10">
        <f aca="true" t="shared" si="6" ref="J34:J48">V34</f>
        <v>50</v>
      </c>
      <c r="K34" s="289" t="s">
        <v>66</v>
      </c>
      <c r="L34" s="290"/>
      <c r="N34" s="69">
        <v>0</v>
      </c>
      <c r="O34" s="69">
        <f t="shared" si="3"/>
        <v>0</v>
      </c>
      <c r="Q34" s="48">
        <v>20</v>
      </c>
      <c r="R34" s="48">
        <v>10</v>
      </c>
      <c r="S34" s="48">
        <v>20</v>
      </c>
      <c r="T34" s="48"/>
      <c r="U34" s="48"/>
      <c r="V34" s="48">
        <f aca="true" t="shared" si="7" ref="V34:V47">SUM(Q34:U34)</f>
        <v>50</v>
      </c>
    </row>
    <row r="35" spans="2:22" ht="12.75">
      <c r="B35" s="332"/>
      <c r="C35" s="333"/>
      <c r="D35" s="334"/>
      <c r="E35" s="1" t="s">
        <v>17</v>
      </c>
      <c r="F35" s="355"/>
      <c r="G35" s="334"/>
      <c r="H35" s="334"/>
      <c r="I35" s="334"/>
      <c r="J35" s="10">
        <f t="shared" si="6"/>
        <v>60</v>
      </c>
      <c r="K35" s="344"/>
      <c r="L35" s="345"/>
      <c r="N35" s="69">
        <v>0</v>
      </c>
      <c r="O35" s="69">
        <f t="shared" si="3"/>
        <v>0</v>
      </c>
      <c r="Q35" s="48">
        <v>20</v>
      </c>
      <c r="R35" s="48">
        <v>20</v>
      </c>
      <c r="S35" s="48">
        <v>20</v>
      </c>
      <c r="T35" s="48"/>
      <c r="U35" s="48"/>
      <c r="V35" s="48">
        <f t="shared" si="7"/>
        <v>60</v>
      </c>
    </row>
    <row r="36" spans="2:22" ht="12.75" customHeight="1">
      <c r="B36" s="287" t="s">
        <v>68</v>
      </c>
      <c r="C36" s="288"/>
      <c r="D36" s="302" t="s">
        <v>49</v>
      </c>
      <c r="E36" s="302" t="s">
        <v>16</v>
      </c>
      <c r="F36" s="1" t="s">
        <v>20</v>
      </c>
      <c r="G36" s="302"/>
      <c r="H36" s="302"/>
      <c r="I36" s="302">
        <v>4</v>
      </c>
      <c r="J36" s="10">
        <f t="shared" si="6"/>
        <v>30</v>
      </c>
      <c r="K36" s="431" t="s">
        <v>99</v>
      </c>
      <c r="L36" s="290"/>
      <c r="N36" s="69">
        <v>0</v>
      </c>
      <c r="O36" s="69">
        <f t="shared" si="3"/>
        <v>0</v>
      </c>
      <c r="Q36" s="48">
        <v>20</v>
      </c>
      <c r="R36" s="48">
        <v>10</v>
      </c>
      <c r="S36" s="48"/>
      <c r="T36" s="48"/>
      <c r="U36" s="48"/>
      <c r="V36" s="48">
        <f t="shared" si="7"/>
        <v>30</v>
      </c>
    </row>
    <row r="37" spans="2:22" ht="12.75">
      <c r="B37" s="332"/>
      <c r="C37" s="333"/>
      <c r="D37" s="334"/>
      <c r="E37" s="334"/>
      <c r="F37" s="81" t="s">
        <v>19</v>
      </c>
      <c r="G37" s="334"/>
      <c r="H37" s="334"/>
      <c r="I37" s="334"/>
      <c r="J37" s="10">
        <f t="shared" si="6"/>
        <v>20</v>
      </c>
      <c r="K37" s="344"/>
      <c r="L37" s="345"/>
      <c r="N37" s="69">
        <v>0</v>
      </c>
      <c r="O37" s="69">
        <f t="shared" si="3"/>
        <v>0</v>
      </c>
      <c r="Q37" s="48">
        <v>20</v>
      </c>
      <c r="R37" s="48">
        <v>10</v>
      </c>
      <c r="S37" s="48">
        <v>-10</v>
      </c>
      <c r="T37" s="48"/>
      <c r="U37" s="48"/>
      <c r="V37" s="48">
        <f t="shared" si="7"/>
        <v>20</v>
      </c>
    </row>
    <row r="38" spans="2:22" ht="12.75">
      <c r="B38" s="463" t="s">
        <v>69</v>
      </c>
      <c r="C38" s="464"/>
      <c r="D38" s="1" t="s">
        <v>50</v>
      </c>
      <c r="E38" s="1" t="s">
        <v>56</v>
      </c>
      <c r="F38" s="53" t="s">
        <v>21</v>
      </c>
      <c r="G38" s="1" t="s">
        <v>70</v>
      </c>
      <c r="H38" s="1"/>
      <c r="I38" s="4">
        <v>4</v>
      </c>
      <c r="J38" s="10">
        <f t="shared" si="6"/>
        <v>60</v>
      </c>
      <c r="K38" s="527" t="s">
        <v>48</v>
      </c>
      <c r="L38" s="528"/>
      <c r="N38" s="69">
        <v>0</v>
      </c>
      <c r="O38" s="69">
        <f t="shared" si="3"/>
        <v>0</v>
      </c>
      <c r="Q38" s="48">
        <v>20</v>
      </c>
      <c r="R38" s="48"/>
      <c r="S38" s="48">
        <v>20</v>
      </c>
      <c r="T38" s="48">
        <v>20</v>
      </c>
      <c r="U38" s="48"/>
      <c r="V38" s="48">
        <f t="shared" si="7"/>
        <v>60</v>
      </c>
    </row>
    <row r="39" spans="2:22" ht="12.75">
      <c r="B39" s="449" t="s">
        <v>71</v>
      </c>
      <c r="C39" s="380"/>
      <c r="D39" s="9" t="s">
        <v>50</v>
      </c>
      <c r="E39" s="9" t="s">
        <v>56</v>
      </c>
      <c r="F39" s="9" t="s">
        <v>20</v>
      </c>
      <c r="G39" s="9" t="s">
        <v>72</v>
      </c>
      <c r="H39" s="1"/>
      <c r="I39" s="10">
        <v>4</v>
      </c>
      <c r="J39" s="10">
        <f t="shared" si="6"/>
        <v>40</v>
      </c>
      <c r="K39" s="310" t="s">
        <v>48</v>
      </c>
      <c r="L39" s="311"/>
      <c r="N39" s="69">
        <v>0</v>
      </c>
      <c r="O39" s="69">
        <f t="shared" si="3"/>
        <v>0</v>
      </c>
      <c r="Q39" s="48">
        <v>20</v>
      </c>
      <c r="R39" s="48"/>
      <c r="S39" s="48"/>
      <c r="T39" s="48">
        <v>20</v>
      </c>
      <c r="U39" s="48"/>
      <c r="V39" s="48">
        <f t="shared" si="7"/>
        <v>40</v>
      </c>
    </row>
    <row r="40" spans="2:22" ht="12.75">
      <c r="B40" s="463" t="s">
        <v>73</v>
      </c>
      <c r="C40" s="464"/>
      <c r="D40" s="9" t="s">
        <v>49</v>
      </c>
      <c r="E40" s="1" t="s">
        <v>16</v>
      </c>
      <c r="F40" s="9" t="s">
        <v>20</v>
      </c>
      <c r="G40" s="5"/>
      <c r="H40" s="5"/>
      <c r="I40" s="10">
        <v>4</v>
      </c>
      <c r="J40" s="10">
        <f t="shared" si="6"/>
        <v>30</v>
      </c>
      <c r="K40" s="310" t="s">
        <v>48</v>
      </c>
      <c r="L40" s="311"/>
      <c r="N40" s="69">
        <v>0</v>
      </c>
      <c r="O40" s="69">
        <f t="shared" si="3"/>
        <v>0</v>
      </c>
      <c r="Q40" s="48">
        <v>20</v>
      </c>
      <c r="R40" s="48">
        <v>10</v>
      </c>
      <c r="S40" s="48"/>
      <c r="T40" s="48"/>
      <c r="U40" s="48"/>
      <c r="V40" s="48">
        <f t="shared" si="7"/>
        <v>30</v>
      </c>
    </row>
    <row r="41" spans="2:22" ht="12.75">
      <c r="B41" s="463" t="s">
        <v>74</v>
      </c>
      <c r="C41" s="464"/>
      <c r="D41" s="9" t="s">
        <v>49</v>
      </c>
      <c r="E41" s="1" t="s">
        <v>16</v>
      </c>
      <c r="F41" s="9" t="s">
        <v>20</v>
      </c>
      <c r="G41" s="5"/>
      <c r="H41" s="5"/>
      <c r="I41" s="10">
        <v>4</v>
      </c>
      <c r="J41" s="10">
        <f t="shared" si="6"/>
        <v>30</v>
      </c>
      <c r="K41" s="310" t="s">
        <v>48</v>
      </c>
      <c r="L41" s="311"/>
      <c r="N41" s="69">
        <v>0</v>
      </c>
      <c r="O41" s="69">
        <f t="shared" si="3"/>
        <v>0</v>
      </c>
      <c r="Q41" s="48">
        <v>20</v>
      </c>
      <c r="R41" s="48">
        <v>10</v>
      </c>
      <c r="S41" s="48"/>
      <c r="T41" s="48"/>
      <c r="U41" s="48"/>
      <c r="V41" s="48">
        <f t="shared" si="7"/>
        <v>30</v>
      </c>
    </row>
    <row r="42" spans="2:22" ht="12.75">
      <c r="B42" s="416" t="s">
        <v>75</v>
      </c>
      <c r="C42" s="417"/>
      <c r="D42" s="181" t="s">
        <v>25</v>
      </c>
      <c r="E42" s="58" t="s">
        <v>16</v>
      </c>
      <c r="F42" s="58" t="s">
        <v>20</v>
      </c>
      <c r="G42" s="78"/>
      <c r="H42" s="78"/>
      <c r="I42" s="44">
        <v>4</v>
      </c>
      <c r="J42" s="10">
        <f t="shared" si="6"/>
        <v>40</v>
      </c>
      <c r="K42" s="298" t="s">
        <v>48</v>
      </c>
      <c r="L42" s="299"/>
      <c r="N42" s="69">
        <v>0</v>
      </c>
      <c r="O42" s="69">
        <f t="shared" si="3"/>
        <v>0</v>
      </c>
      <c r="Q42" s="48">
        <v>30</v>
      </c>
      <c r="R42" s="48">
        <v>10</v>
      </c>
      <c r="S42" s="48"/>
      <c r="T42" s="48"/>
      <c r="U42" s="48"/>
      <c r="V42" s="48">
        <f t="shared" si="7"/>
        <v>40</v>
      </c>
    </row>
    <row r="43" spans="2:22" ht="12.75">
      <c r="B43" s="463" t="s">
        <v>76</v>
      </c>
      <c r="C43" s="464"/>
      <c r="D43" s="9" t="s">
        <v>49</v>
      </c>
      <c r="E43" s="1" t="s">
        <v>16</v>
      </c>
      <c r="F43" s="9" t="s">
        <v>20</v>
      </c>
      <c r="G43" s="5"/>
      <c r="H43" s="5"/>
      <c r="I43" s="10">
        <v>4</v>
      </c>
      <c r="J43" s="10">
        <f t="shared" si="6"/>
        <v>30</v>
      </c>
      <c r="K43" s="310" t="s">
        <v>48</v>
      </c>
      <c r="L43" s="311"/>
      <c r="N43" s="69">
        <v>0</v>
      </c>
      <c r="O43" s="69">
        <f t="shared" si="3"/>
        <v>0</v>
      </c>
      <c r="Q43" s="48">
        <v>20</v>
      </c>
      <c r="R43" s="48">
        <v>10</v>
      </c>
      <c r="S43" s="48"/>
      <c r="T43" s="48"/>
      <c r="U43" s="48"/>
      <c r="V43" s="48">
        <f t="shared" si="7"/>
        <v>30</v>
      </c>
    </row>
    <row r="44" spans="2:22" ht="12.75">
      <c r="B44" s="416" t="s">
        <v>77</v>
      </c>
      <c r="C44" s="417"/>
      <c r="D44" s="13" t="s">
        <v>24</v>
      </c>
      <c r="E44" s="302" t="s">
        <v>16</v>
      </c>
      <c r="F44" s="302" t="s">
        <v>20</v>
      </c>
      <c r="G44" s="440"/>
      <c r="H44" s="440"/>
      <c r="I44" s="442">
        <v>4</v>
      </c>
      <c r="J44" s="10">
        <f t="shared" si="6"/>
        <v>50</v>
      </c>
      <c r="K44" s="298" t="s">
        <v>48</v>
      </c>
      <c r="L44" s="299"/>
      <c r="N44" s="69">
        <v>0</v>
      </c>
      <c r="O44" s="69">
        <f t="shared" si="3"/>
        <v>0</v>
      </c>
      <c r="Q44" s="48">
        <v>40</v>
      </c>
      <c r="R44" s="48">
        <v>10</v>
      </c>
      <c r="S44" s="48"/>
      <c r="T44" s="48"/>
      <c r="U44" s="48"/>
      <c r="V44" s="48">
        <f t="shared" si="7"/>
        <v>50</v>
      </c>
    </row>
    <row r="45" spans="2:22" ht="12.75">
      <c r="B45" s="420"/>
      <c r="C45" s="421"/>
      <c r="D45" s="9" t="s">
        <v>49</v>
      </c>
      <c r="E45" s="334"/>
      <c r="F45" s="334"/>
      <c r="G45" s="441"/>
      <c r="H45" s="441"/>
      <c r="I45" s="443"/>
      <c r="J45" s="10">
        <f t="shared" si="6"/>
        <v>30</v>
      </c>
      <c r="K45" s="300"/>
      <c r="L45" s="301"/>
      <c r="N45" s="69">
        <v>0</v>
      </c>
      <c r="O45" s="69">
        <f t="shared" si="3"/>
        <v>0</v>
      </c>
      <c r="Q45" s="48">
        <v>20</v>
      </c>
      <c r="R45" s="48">
        <v>10</v>
      </c>
      <c r="S45" s="48"/>
      <c r="T45" s="48"/>
      <c r="U45" s="48"/>
      <c r="V45" s="48">
        <f t="shared" si="7"/>
        <v>30</v>
      </c>
    </row>
    <row r="46" spans="2:22" ht="12.75">
      <c r="B46" s="330" t="s">
        <v>78</v>
      </c>
      <c r="C46" s="331"/>
      <c r="D46" s="9" t="s">
        <v>202</v>
      </c>
      <c r="E46" s="9" t="s">
        <v>56</v>
      </c>
      <c r="F46" s="9" t="s">
        <v>20</v>
      </c>
      <c r="G46" s="9" t="s">
        <v>57</v>
      </c>
      <c r="H46" s="14"/>
      <c r="I46" s="10">
        <v>4</v>
      </c>
      <c r="J46" s="10">
        <f t="shared" si="6"/>
        <v>70</v>
      </c>
      <c r="K46" s="310" t="s">
        <v>66</v>
      </c>
      <c r="L46" s="311"/>
      <c r="N46" s="69">
        <v>0</v>
      </c>
      <c r="O46" s="69">
        <f t="shared" si="3"/>
        <v>0</v>
      </c>
      <c r="Q46" s="48">
        <v>50</v>
      </c>
      <c r="R46" s="48"/>
      <c r="S46" s="48"/>
      <c r="T46" s="48">
        <v>20</v>
      </c>
      <c r="U46" s="48"/>
      <c r="V46" s="48">
        <f t="shared" si="7"/>
        <v>70</v>
      </c>
    </row>
    <row r="47" spans="2:22" ht="12.75">
      <c r="B47" s="463" t="s">
        <v>34</v>
      </c>
      <c r="C47" s="464"/>
      <c r="D47" s="9" t="s">
        <v>34</v>
      </c>
      <c r="E47" s="1"/>
      <c r="F47" s="9" t="s">
        <v>20</v>
      </c>
      <c r="G47" s="5"/>
      <c r="H47" s="5"/>
      <c r="I47" s="10">
        <v>1</v>
      </c>
      <c r="J47" s="10">
        <f t="shared" si="6"/>
        <v>100</v>
      </c>
      <c r="K47" s="310" t="s">
        <v>48</v>
      </c>
      <c r="L47" s="311"/>
      <c r="N47" s="69">
        <v>0</v>
      </c>
      <c r="O47" s="69">
        <f t="shared" si="3"/>
        <v>0</v>
      </c>
      <c r="Q47" s="48">
        <v>100</v>
      </c>
      <c r="R47" s="48"/>
      <c r="S47" s="48"/>
      <c r="T47" s="48"/>
      <c r="U47" s="48"/>
      <c r="V47" s="48">
        <f t="shared" si="7"/>
        <v>100</v>
      </c>
    </row>
    <row r="48" spans="2:22" ht="12.75">
      <c r="B48" s="235" t="s">
        <v>1072</v>
      </c>
      <c r="C48" s="236"/>
      <c r="D48" s="9"/>
      <c r="E48" s="1"/>
      <c r="F48" s="9"/>
      <c r="G48" s="5"/>
      <c r="H48" s="5"/>
      <c r="I48" s="10">
        <v>1</v>
      </c>
      <c r="J48" s="10">
        <f t="shared" si="6"/>
        <v>10</v>
      </c>
      <c r="K48" s="436" t="s">
        <v>253</v>
      </c>
      <c r="L48" s="311"/>
      <c r="N48" s="69">
        <v>0</v>
      </c>
      <c r="O48" s="69">
        <f t="shared" si="3"/>
        <v>0</v>
      </c>
      <c r="Q48" s="48">
        <v>10</v>
      </c>
      <c r="R48" s="48"/>
      <c r="S48" s="48"/>
      <c r="T48" s="48"/>
      <c r="U48" s="48"/>
      <c r="V48" s="48">
        <f>SUM(Q48:U48)</f>
        <v>10</v>
      </c>
    </row>
    <row r="49" spans="2:22" ht="12.75">
      <c r="B49" s="116" t="s">
        <v>79</v>
      </c>
      <c r="C49" s="124"/>
      <c r="D49" s="117"/>
      <c r="E49" s="117"/>
      <c r="F49" s="117"/>
      <c r="G49" s="117"/>
      <c r="H49" s="117"/>
      <c r="I49" s="117"/>
      <c r="J49" s="117"/>
      <c r="K49" s="117"/>
      <c r="L49" s="113"/>
      <c r="Q49" s="46"/>
      <c r="R49" s="46"/>
      <c r="S49" s="46"/>
      <c r="T49" s="46"/>
      <c r="U49" s="46"/>
      <c r="V49" s="46"/>
    </row>
    <row r="50" spans="2:22" ht="12.75">
      <c r="B50" s="21" t="s">
        <v>80</v>
      </c>
      <c r="C50" s="134"/>
      <c r="D50" s="22"/>
      <c r="E50" s="22"/>
      <c r="F50" s="22"/>
      <c r="G50" s="22"/>
      <c r="H50" s="22"/>
      <c r="I50" s="22"/>
      <c r="J50" s="22"/>
      <c r="K50" s="22"/>
      <c r="L50" s="23"/>
      <c r="N50" s="237">
        <f>SUM(N5:N49)</f>
        <v>0</v>
      </c>
      <c r="O50" s="237">
        <f>SUM(O5:O49)</f>
        <v>0</v>
      </c>
      <c r="Q50" s="46"/>
      <c r="R50" s="46"/>
      <c r="S50" s="46"/>
      <c r="T50" s="46"/>
      <c r="U50" s="46"/>
      <c r="V50" s="46"/>
    </row>
    <row r="51" spans="2:22" ht="12.75">
      <c r="B51" s="21" t="s">
        <v>81</v>
      </c>
      <c r="C51" s="134"/>
      <c r="D51" s="22"/>
      <c r="E51" s="22"/>
      <c r="F51" s="22"/>
      <c r="G51" s="22"/>
      <c r="H51" s="22"/>
      <c r="I51" s="22"/>
      <c r="J51" s="22"/>
      <c r="K51" s="22"/>
      <c r="L51" s="23"/>
      <c r="Q51" s="46"/>
      <c r="R51" s="46"/>
      <c r="S51" s="46"/>
      <c r="T51" s="46"/>
      <c r="U51" s="46"/>
      <c r="V51" s="46"/>
    </row>
    <row r="52" spans="2:22" ht="12.75">
      <c r="B52" s="21" t="s">
        <v>82</v>
      </c>
      <c r="C52" s="134"/>
      <c r="D52" s="22"/>
      <c r="E52" s="22"/>
      <c r="F52" s="22"/>
      <c r="G52" s="22"/>
      <c r="H52" s="22"/>
      <c r="I52" s="22"/>
      <c r="J52" s="22"/>
      <c r="K52" s="22"/>
      <c r="L52" s="23"/>
      <c r="Q52" s="46"/>
      <c r="R52" s="46"/>
      <c r="S52" s="46"/>
      <c r="T52" s="46"/>
      <c r="U52" s="46"/>
      <c r="V52" s="46"/>
    </row>
    <row r="53" spans="2:22" ht="12.75">
      <c r="B53" s="24" t="s">
        <v>83</v>
      </c>
      <c r="C53" s="135"/>
      <c r="D53" s="25"/>
      <c r="E53" s="25"/>
      <c r="F53" s="25"/>
      <c r="G53" s="25"/>
      <c r="H53" s="25"/>
      <c r="I53" s="25"/>
      <c r="J53" s="25"/>
      <c r="K53" s="25"/>
      <c r="L53" s="26"/>
      <c r="Q53" s="46"/>
      <c r="R53" s="46"/>
      <c r="S53" s="46"/>
      <c r="T53" s="46"/>
      <c r="U53" s="46"/>
      <c r="V53" s="46"/>
    </row>
    <row r="54" spans="17:22" ht="12.75">
      <c r="Q54" s="46"/>
      <c r="R54" s="46"/>
      <c r="S54" s="46"/>
      <c r="T54" s="46"/>
      <c r="U54" s="46"/>
      <c r="V54" s="46"/>
    </row>
    <row r="55" spans="2:22" ht="12.75">
      <c r="B55" t="s">
        <v>313</v>
      </c>
      <c r="Q55" s="46"/>
      <c r="R55" s="46"/>
      <c r="S55" s="46"/>
      <c r="T55" s="46"/>
      <c r="U55" s="46"/>
      <c r="V55" s="46"/>
    </row>
    <row r="56" spans="2:22" ht="12.75">
      <c r="B56" t="s">
        <v>314</v>
      </c>
      <c r="Q56" s="46"/>
      <c r="R56" s="46"/>
      <c r="S56" s="46"/>
      <c r="T56" s="46"/>
      <c r="U56" s="46"/>
      <c r="V56" s="46"/>
    </row>
    <row r="57" spans="2:22" ht="12.75">
      <c r="B57" t="s">
        <v>315</v>
      </c>
      <c r="Q57" s="46"/>
      <c r="R57" s="46"/>
      <c r="S57" s="46"/>
      <c r="T57" s="46"/>
      <c r="U57" s="46"/>
      <c r="V57" s="46"/>
    </row>
    <row r="58" spans="2:22" ht="12.75">
      <c r="B58" t="s">
        <v>316</v>
      </c>
      <c r="Q58" s="46"/>
      <c r="R58" s="46"/>
      <c r="S58" s="46"/>
      <c r="T58" s="46"/>
      <c r="U58" s="46"/>
      <c r="V58" s="46"/>
    </row>
    <row r="59" spans="2:22" ht="12.75">
      <c r="B59" t="s">
        <v>317</v>
      </c>
      <c r="Q59" s="46"/>
      <c r="R59" s="46"/>
      <c r="S59" s="46"/>
      <c r="T59" s="46"/>
      <c r="U59" s="46"/>
      <c r="V59" s="46"/>
    </row>
    <row r="60" spans="17:22" ht="12.75">
      <c r="Q60" s="46"/>
      <c r="R60" s="46"/>
      <c r="S60" s="46"/>
      <c r="T60" s="46"/>
      <c r="U60" s="46"/>
      <c r="V60" s="46"/>
    </row>
    <row r="61" spans="17:22" ht="8.25" customHeight="1">
      <c r="Q61" s="46"/>
      <c r="R61" s="46"/>
      <c r="S61" s="46"/>
      <c r="T61" s="46"/>
      <c r="U61" s="46"/>
      <c r="V61" s="46"/>
    </row>
    <row r="62" spans="17:22" ht="12.75">
      <c r="Q62" s="46"/>
      <c r="R62" s="46"/>
      <c r="S62" s="46"/>
      <c r="T62" s="46"/>
      <c r="U62" s="46"/>
      <c r="V62" s="46"/>
    </row>
    <row r="63" spans="17:22" ht="12.75">
      <c r="Q63" s="46"/>
      <c r="R63" s="46"/>
      <c r="S63" s="46"/>
      <c r="T63" s="46"/>
      <c r="U63" s="46"/>
      <c r="V63" s="46"/>
    </row>
    <row r="64" spans="17:22" ht="12.75">
      <c r="Q64" s="46"/>
      <c r="R64" s="46"/>
      <c r="S64" s="46"/>
      <c r="T64" s="46"/>
      <c r="U64" s="46"/>
      <c r="V64" s="46"/>
    </row>
    <row r="65" spans="17:22" ht="12.75">
      <c r="Q65" s="46"/>
      <c r="R65" s="46"/>
      <c r="S65" s="46"/>
      <c r="T65" s="46"/>
      <c r="U65" s="46"/>
      <c r="V65" s="46"/>
    </row>
    <row r="66" spans="17:22" ht="12.75">
      <c r="Q66" s="46"/>
      <c r="R66" s="46"/>
      <c r="S66" s="46"/>
      <c r="T66" s="46"/>
      <c r="U66" s="46"/>
      <c r="V66" s="46"/>
    </row>
    <row r="67" spans="17:22" ht="12.75">
      <c r="Q67" s="46"/>
      <c r="R67" s="46"/>
      <c r="S67" s="46"/>
      <c r="T67" s="46"/>
      <c r="U67" s="46"/>
      <c r="V67" s="46"/>
    </row>
    <row r="68" spans="17:22" ht="12.75">
      <c r="Q68" s="46"/>
      <c r="R68" s="46"/>
      <c r="S68" s="46"/>
      <c r="T68" s="46"/>
      <c r="U68" s="46"/>
      <c r="V68" s="46"/>
    </row>
    <row r="69" spans="17:22" ht="12.75">
      <c r="Q69" s="46"/>
      <c r="R69" s="46"/>
      <c r="S69" s="46"/>
      <c r="T69" s="46"/>
      <c r="U69" s="46"/>
      <c r="V69" s="46"/>
    </row>
    <row r="70" spans="17:22" ht="12.75">
      <c r="Q70" s="46"/>
      <c r="R70" s="46"/>
      <c r="S70" s="46"/>
      <c r="T70" s="46"/>
      <c r="U70" s="46"/>
      <c r="V70" s="46"/>
    </row>
    <row r="71" spans="17:22" ht="12.75">
      <c r="Q71" s="46"/>
      <c r="R71" s="46"/>
      <c r="S71" s="46"/>
      <c r="T71" s="46"/>
      <c r="U71" s="46"/>
      <c r="V71" s="46"/>
    </row>
    <row r="72" spans="17:22" ht="12.75">
      <c r="Q72" s="46"/>
      <c r="R72" s="46"/>
      <c r="S72" s="46"/>
      <c r="T72" s="46"/>
      <c r="U72" s="46"/>
      <c r="V72" s="46"/>
    </row>
    <row r="73" spans="17:22" ht="12.75">
      <c r="Q73" s="46"/>
      <c r="R73" s="46"/>
      <c r="S73" s="46"/>
      <c r="T73" s="46"/>
      <c r="U73" s="46"/>
      <c r="V73" s="46"/>
    </row>
    <row r="74" spans="17:22" ht="12.75">
      <c r="Q74" s="46"/>
      <c r="R74" s="46"/>
      <c r="S74" s="46"/>
      <c r="T74" s="46"/>
      <c r="U74" s="46"/>
      <c r="V74" s="46"/>
    </row>
    <row r="75" spans="17:22" ht="12.75">
      <c r="Q75" s="46"/>
      <c r="R75" s="46"/>
      <c r="S75" s="46"/>
      <c r="T75" s="46"/>
      <c r="U75" s="46"/>
      <c r="V75" s="46"/>
    </row>
    <row r="76" spans="17:22" ht="12.75">
      <c r="Q76" s="46"/>
      <c r="R76" s="46"/>
      <c r="S76" s="46"/>
      <c r="T76" s="46"/>
      <c r="U76" s="46"/>
      <c r="V76" s="46"/>
    </row>
    <row r="77" spans="17:22" ht="12.75">
      <c r="Q77" s="46"/>
      <c r="R77" s="46"/>
      <c r="S77" s="46"/>
      <c r="T77" s="46"/>
      <c r="U77" s="46"/>
      <c r="V77" s="46"/>
    </row>
    <row r="78" spans="17:22" ht="12.75">
      <c r="Q78" s="46"/>
      <c r="R78" s="46"/>
      <c r="S78" s="46"/>
      <c r="T78" s="46"/>
      <c r="U78" s="46"/>
      <c r="V78" s="46"/>
    </row>
    <row r="79" spans="17:22" ht="12.75">
      <c r="Q79" s="46"/>
      <c r="R79" s="46"/>
      <c r="S79" s="46"/>
      <c r="T79" s="46"/>
      <c r="U79" s="46"/>
      <c r="V79" s="46"/>
    </row>
    <row r="80" spans="17:22" ht="12.75">
      <c r="Q80" s="46"/>
      <c r="R80" s="46"/>
      <c r="S80" s="46"/>
      <c r="T80" s="46"/>
      <c r="U80" s="46"/>
      <c r="V80" s="46"/>
    </row>
    <row r="81" spans="17:22" ht="12.75">
      <c r="Q81" s="46"/>
      <c r="R81" s="46"/>
      <c r="S81" s="46"/>
      <c r="T81" s="46"/>
      <c r="U81" s="46"/>
      <c r="V81" s="46"/>
    </row>
    <row r="82" spans="17:22" ht="12.75">
      <c r="Q82" s="46"/>
      <c r="R82" s="46"/>
      <c r="S82" s="46"/>
      <c r="T82" s="46"/>
      <c r="U82" s="46"/>
      <c r="V82" s="46"/>
    </row>
    <row r="83" spans="17:22" ht="12.75">
      <c r="Q83" s="46"/>
      <c r="R83" s="46"/>
      <c r="S83" s="46"/>
      <c r="T83" s="46"/>
      <c r="U83" s="46"/>
      <c r="V83" s="46"/>
    </row>
    <row r="84" spans="17:22" ht="12.75">
      <c r="Q84" s="46"/>
      <c r="R84" s="46"/>
      <c r="S84" s="46"/>
      <c r="T84" s="46"/>
      <c r="U84" s="46"/>
      <c r="V84" s="46"/>
    </row>
    <row r="85" spans="17:22" ht="12.75">
      <c r="Q85" s="46"/>
      <c r="R85" s="46"/>
      <c r="S85" s="46"/>
      <c r="T85" s="46"/>
      <c r="U85" s="46"/>
      <c r="V85" s="46"/>
    </row>
    <row r="86" spans="17:22" ht="12.75">
      <c r="Q86" s="46"/>
      <c r="R86" s="46"/>
      <c r="S86" s="46"/>
      <c r="T86" s="46"/>
      <c r="U86" s="46"/>
      <c r="V86" s="46"/>
    </row>
    <row r="87" spans="17:22" ht="12.75">
      <c r="Q87" s="46"/>
      <c r="R87" s="46"/>
      <c r="S87" s="46"/>
      <c r="T87" s="46"/>
      <c r="U87" s="46"/>
      <c r="V87" s="46"/>
    </row>
    <row r="88" spans="17:22" ht="12.75">
      <c r="Q88" s="46"/>
      <c r="R88" s="46"/>
      <c r="S88" s="46"/>
      <c r="T88" s="46"/>
      <c r="U88" s="46"/>
      <c r="V88" s="46"/>
    </row>
    <row r="89" spans="17:22" ht="12.75">
      <c r="Q89" s="46"/>
      <c r="R89" s="46"/>
      <c r="S89" s="46"/>
      <c r="T89" s="46"/>
      <c r="U89" s="46"/>
      <c r="V89" s="46"/>
    </row>
    <row r="90" spans="17:22" ht="12.75">
      <c r="Q90" s="46"/>
      <c r="R90" s="46"/>
      <c r="S90" s="46"/>
      <c r="T90" s="46"/>
      <c r="U90" s="46"/>
      <c r="V90" s="46"/>
    </row>
    <row r="91" spans="17:22" ht="12.75">
      <c r="Q91" s="46"/>
      <c r="R91" s="46"/>
      <c r="S91" s="46"/>
      <c r="T91" s="46"/>
      <c r="U91" s="46"/>
      <c r="V91" s="46"/>
    </row>
    <row r="92" spans="17:22" ht="12.75">
      <c r="Q92" s="46"/>
      <c r="R92" s="46"/>
      <c r="S92" s="46"/>
      <c r="T92" s="46"/>
      <c r="U92" s="46"/>
      <c r="V92" s="46"/>
    </row>
  </sheetData>
  <sheetProtection/>
  <mergeCells count="129">
    <mergeCell ref="V3:V4"/>
    <mergeCell ref="Q2:V2"/>
    <mergeCell ref="H27:H28"/>
    <mergeCell ref="I27:I28"/>
    <mergeCell ref="I25:I26"/>
    <mergeCell ref="I21:I22"/>
    <mergeCell ref="U3:U4"/>
    <mergeCell ref="S3:S4"/>
    <mergeCell ref="T3:T4"/>
    <mergeCell ref="B2:L2"/>
    <mergeCell ref="Q3:Q4"/>
    <mergeCell ref="R3:R4"/>
    <mergeCell ref="H30:H31"/>
    <mergeCell ref="I30:I31"/>
    <mergeCell ref="G27:G28"/>
    <mergeCell ref="G30:G31"/>
    <mergeCell ref="G11:G12"/>
    <mergeCell ref="I13:I14"/>
    <mergeCell ref="H7:H8"/>
    <mergeCell ref="H19:H20"/>
    <mergeCell ref="F27:F28"/>
    <mergeCell ref="D30:D31"/>
    <mergeCell ref="F30:F31"/>
    <mergeCell ref="B21:C22"/>
    <mergeCell ref="B23:C23"/>
    <mergeCell ref="B25:C26"/>
    <mergeCell ref="B29:C29"/>
    <mergeCell ref="B30:C31"/>
    <mergeCell ref="B27:C28"/>
    <mergeCell ref="B13:C14"/>
    <mergeCell ref="D7:D8"/>
    <mergeCell ref="F7:F8"/>
    <mergeCell ref="B16:C17"/>
    <mergeCell ref="B19:C20"/>
    <mergeCell ref="D19:D20"/>
    <mergeCell ref="F19:F20"/>
    <mergeCell ref="B9:C9"/>
    <mergeCell ref="D34:D35"/>
    <mergeCell ref="F34:F35"/>
    <mergeCell ref="G34:G35"/>
    <mergeCell ref="G7:G8"/>
    <mergeCell ref="D11:D12"/>
    <mergeCell ref="F11:F12"/>
    <mergeCell ref="D25:D26"/>
    <mergeCell ref="F25:F26"/>
    <mergeCell ref="F21:F22"/>
    <mergeCell ref="D27:D28"/>
    <mergeCell ref="D3:F3"/>
    <mergeCell ref="F13:F14"/>
    <mergeCell ref="G19:G20"/>
    <mergeCell ref="G25:G26"/>
    <mergeCell ref="H25:H26"/>
    <mergeCell ref="D21:D22"/>
    <mergeCell ref="G21:G22"/>
    <mergeCell ref="G16:G17"/>
    <mergeCell ref="I7:I8"/>
    <mergeCell ref="H21:H22"/>
    <mergeCell ref="I11:I12"/>
    <mergeCell ref="I19:I20"/>
    <mergeCell ref="G13:G14"/>
    <mergeCell ref="G3:H3"/>
    <mergeCell ref="H16:H17"/>
    <mergeCell ref="H13:H14"/>
    <mergeCell ref="I44:I45"/>
    <mergeCell ref="E44:E45"/>
    <mergeCell ref="F44:F45"/>
    <mergeCell ref="E36:E37"/>
    <mergeCell ref="J3:J4"/>
    <mergeCell ref="H34:H35"/>
    <mergeCell ref="I34:I35"/>
    <mergeCell ref="I3:I4"/>
    <mergeCell ref="H11:H12"/>
    <mergeCell ref="I16:I17"/>
    <mergeCell ref="B3:C4"/>
    <mergeCell ref="B5:C5"/>
    <mergeCell ref="B7:C8"/>
    <mergeCell ref="B11:C12"/>
    <mergeCell ref="B15:C15"/>
    <mergeCell ref="G36:G37"/>
    <mergeCell ref="D36:D37"/>
    <mergeCell ref="D13:D14"/>
    <mergeCell ref="D16:D17"/>
    <mergeCell ref="F16:F17"/>
    <mergeCell ref="B47:C47"/>
    <mergeCell ref="B32:C32"/>
    <mergeCell ref="B34:C35"/>
    <mergeCell ref="B36:C37"/>
    <mergeCell ref="B38:C38"/>
    <mergeCell ref="B39:C39"/>
    <mergeCell ref="B40:C40"/>
    <mergeCell ref="K15:L15"/>
    <mergeCell ref="B41:C41"/>
    <mergeCell ref="B42:C42"/>
    <mergeCell ref="B43:C43"/>
    <mergeCell ref="B44:C45"/>
    <mergeCell ref="B46:C46"/>
    <mergeCell ref="H36:H37"/>
    <mergeCell ref="I36:I37"/>
    <mergeCell ref="G44:G45"/>
    <mergeCell ref="H44:H45"/>
    <mergeCell ref="K16:L17"/>
    <mergeCell ref="K19:L20"/>
    <mergeCell ref="K21:L22"/>
    <mergeCell ref="K23:L23"/>
    <mergeCell ref="K25:L26"/>
    <mergeCell ref="K3:L4"/>
    <mergeCell ref="K5:L5"/>
    <mergeCell ref="K7:L8"/>
    <mergeCell ref="K11:L12"/>
    <mergeCell ref="K13:L14"/>
    <mergeCell ref="K41:L41"/>
    <mergeCell ref="K42:L42"/>
    <mergeCell ref="K43:L43"/>
    <mergeCell ref="K27:L28"/>
    <mergeCell ref="K29:L29"/>
    <mergeCell ref="K30:L31"/>
    <mergeCell ref="K32:L32"/>
    <mergeCell ref="K34:L35"/>
    <mergeCell ref="K36:L37"/>
    <mergeCell ref="K9:L9"/>
    <mergeCell ref="K48:L48"/>
    <mergeCell ref="N3:N4"/>
    <mergeCell ref="O3:O4"/>
    <mergeCell ref="K44:L45"/>
    <mergeCell ref="K46:L46"/>
    <mergeCell ref="K47:L47"/>
    <mergeCell ref="K38:L38"/>
    <mergeCell ref="K39:L39"/>
    <mergeCell ref="K40:L4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140625" style="0" customWidth="1"/>
    <col min="12" max="12" width="8.140625" style="0" customWidth="1"/>
    <col min="13" max="13" width="2.00390625" style="0" customWidth="1"/>
    <col min="16" max="16" width="3.8515625" style="0" customWidth="1"/>
    <col min="17" max="17" width="7.28125" style="0" customWidth="1"/>
    <col min="18" max="18" width="8.00390625" style="0" customWidth="1"/>
    <col min="19" max="19" width="8.28125" style="0" customWidth="1"/>
    <col min="20" max="20" width="8.8515625" style="0" customWidth="1"/>
    <col min="21" max="21" width="7.8515625" style="0" customWidth="1"/>
  </cols>
  <sheetData>
    <row r="1" ht="8.25" customHeight="1"/>
    <row r="2" spans="2:22" ht="15.75">
      <c r="B2" s="284" t="s">
        <v>804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60" t="s">
        <v>350</v>
      </c>
      <c r="C7" s="138" t="s">
        <v>720</v>
      </c>
      <c r="D7" s="80" t="s">
        <v>36</v>
      </c>
      <c r="E7" s="9"/>
      <c r="F7" s="9" t="s">
        <v>21</v>
      </c>
      <c r="G7" s="9"/>
      <c r="H7" s="9"/>
      <c r="I7" s="9">
        <v>4</v>
      </c>
      <c r="J7" s="10">
        <f aca="true" t="shared" si="0" ref="J7:J12">V7</f>
        <v>60</v>
      </c>
      <c r="K7" s="310" t="s">
        <v>48</v>
      </c>
      <c r="L7" s="311"/>
      <c r="N7" s="69">
        <v>0</v>
      </c>
      <c r="O7" s="69">
        <f aca="true" t="shared" si="1" ref="O7:O15">N7*J7</f>
        <v>0</v>
      </c>
      <c r="Q7" s="48">
        <v>40</v>
      </c>
      <c r="R7" s="48"/>
      <c r="S7" s="48">
        <v>20</v>
      </c>
      <c r="T7" s="48"/>
      <c r="U7" s="48"/>
      <c r="V7" s="48">
        <f aca="true" t="shared" si="2" ref="V7:V12">SUM(Q7:U7)</f>
        <v>60</v>
      </c>
    </row>
    <row r="8" spans="2:22" ht="12.75">
      <c r="B8" s="444" t="s">
        <v>31</v>
      </c>
      <c r="C8" s="445"/>
      <c r="D8" s="385" t="s">
        <v>145</v>
      </c>
      <c r="E8" s="80" t="s">
        <v>17</v>
      </c>
      <c r="F8" s="302" t="s">
        <v>21</v>
      </c>
      <c r="G8" s="360"/>
      <c r="H8" s="302"/>
      <c r="I8" s="302">
        <v>4</v>
      </c>
      <c r="J8" s="10">
        <f t="shared" si="0"/>
        <v>80</v>
      </c>
      <c r="K8" s="431" t="s">
        <v>163</v>
      </c>
      <c r="L8" s="432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/>
      <c r="V8" s="48">
        <f t="shared" si="2"/>
        <v>80</v>
      </c>
    </row>
    <row r="9" spans="2:22" ht="12.75">
      <c r="B9" s="446"/>
      <c r="C9" s="447"/>
      <c r="D9" s="303"/>
      <c r="E9" s="133" t="s">
        <v>16</v>
      </c>
      <c r="F9" s="303"/>
      <c r="G9" s="355"/>
      <c r="H9" s="303"/>
      <c r="I9" s="303"/>
      <c r="J9" s="10">
        <f t="shared" si="0"/>
        <v>70</v>
      </c>
      <c r="K9" s="433"/>
      <c r="L9" s="434"/>
      <c r="N9" s="69">
        <v>0</v>
      </c>
      <c r="O9" s="69">
        <f t="shared" si="1"/>
        <v>0</v>
      </c>
      <c r="Q9" s="48">
        <v>40</v>
      </c>
      <c r="R9" s="48">
        <v>10</v>
      </c>
      <c r="S9" s="48">
        <v>20</v>
      </c>
      <c r="T9" s="48"/>
      <c r="U9" s="48"/>
      <c r="V9" s="48">
        <f t="shared" si="2"/>
        <v>70</v>
      </c>
    </row>
    <row r="10" spans="2:22" ht="12.75">
      <c r="B10" s="422" t="s">
        <v>164</v>
      </c>
      <c r="C10" s="142" t="s">
        <v>720</v>
      </c>
      <c r="D10" s="353" t="s">
        <v>25</v>
      </c>
      <c r="E10" s="302" t="s">
        <v>16</v>
      </c>
      <c r="F10" s="101" t="s">
        <v>21</v>
      </c>
      <c r="G10" s="302"/>
      <c r="H10" s="385"/>
      <c r="I10" s="302">
        <v>4</v>
      </c>
      <c r="J10" s="10">
        <f t="shared" si="0"/>
        <v>70</v>
      </c>
      <c r="K10" s="431" t="s">
        <v>723</v>
      </c>
      <c r="L10" s="290"/>
      <c r="N10" s="69">
        <v>0</v>
      </c>
      <c r="O10" s="69">
        <f t="shared" si="1"/>
        <v>0</v>
      </c>
      <c r="Q10" s="48">
        <v>40</v>
      </c>
      <c r="R10" s="48">
        <v>10</v>
      </c>
      <c r="S10" s="48">
        <v>20</v>
      </c>
      <c r="T10" s="48"/>
      <c r="U10" s="48"/>
      <c r="V10" s="48">
        <f t="shared" si="2"/>
        <v>70</v>
      </c>
    </row>
    <row r="11" spans="2:22" ht="12.75">
      <c r="B11" s="332"/>
      <c r="C11" s="87" t="s">
        <v>722</v>
      </c>
      <c r="D11" s="368"/>
      <c r="E11" s="334"/>
      <c r="F11" s="80" t="s">
        <v>20</v>
      </c>
      <c r="G11" s="334"/>
      <c r="H11" s="334"/>
      <c r="I11" s="334"/>
      <c r="J11" s="10">
        <f t="shared" si="0"/>
        <v>50</v>
      </c>
      <c r="K11" s="344"/>
      <c r="L11" s="345"/>
      <c r="N11" s="69">
        <v>0</v>
      </c>
      <c r="O11" s="69">
        <f t="shared" si="1"/>
        <v>0</v>
      </c>
      <c r="Q11" s="48">
        <v>40</v>
      </c>
      <c r="R11" s="48">
        <v>10</v>
      </c>
      <c r="S11" s="48"/>
      <c r="T11" s="48"/>
      <c r="U11" s="48"/>
      <c r="V11" s="48">
        <f t="shared" si="2"/>
        <v>50</v>
      </c>
    </row>
    <row r="12" spans="2:22" ht="25.5">
      <c r="B12" s="142" t="s">
        <v>724</v>
      </c>
      <c r="C12" s="68" t="s">
        <v>721</v>
      </c>
      <c r="D12" s="53" t="s">
        <v>24</v>
      </c>
      <c r="E12" s="9" t="s">
        <v>16</v>
      </c>
      <c r="F12" s="53" t="s">
        <v>20</v>
      </c>
      <c r="G12" s="9"/>
      <c r="H12" s="53" t="s">
        <v>55</v>
      </c>
      <c r="I12" s="9">
        <v>4</v>
      </c>
      <c r="J12" s="10">
        <f t="shared" si="0"/>
        <v>60</v>
      </c>
      <c r="K12" s="430" t="s">
        <v>84</v>
      </c>
      <c r="L12" s="451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/>
      <c r="U12" s="48">
        <v>10</v>
      </c>
      <c r="V12" s="48">
        <f t="shared" si="2"/>
        <v>60</v>
      </c>
    </row>
    <row r="13" spans="2:22" ht="12.75">
      <c r="B13" s="85" t="s">
        <v>281</v>
      </c>
      <c r="C13" s="16"/>
      <c r="D13" s="16"/>
      <c r="E13" s="16"/>
      <c r="F13" s="16"/>
      <c r="G13" s="16"/>
      <c r="H13" s="17"/>
      <c r="I13" s="17"/>
      <c r="J13" s="17"/>
      <c r="K13" s="128"/>
      <c r="L13" s="139"/>
      <c r="N13" s="69">
        <v>0</v>
      </c>
      <c r="O13" s="69">
        <f t="shared" si="1"/>
        <v>0</v>
      </c>
      <c r="Q13" s="49"/>
      <c r="R13" s="50"/>
      <c r="S13" s="50"/>
      <c r="T13" s="50"/>
      <c r="U13" s="50"/>
      <c r="V13" s="51"/>
    </row>
    <row r="14" spans="2:22" ht="12.75">
      <c r="B14" s="449" t="s">
        <v>122</v>
      </c>
      <c r="C14" s="450"/>
      <c r="D14" s="80" t="s">
        <v>50</v>
      </c>
      <c r="E14" s="9" t="s">
        <v>56</v>
      </c>
      <c r="F14" s="80" t="s">
        <v>20</v>
      </c>
      <c r="G14" s="82" t="s">
        <v>181</v>
      </c>
      <c r="H14" s="14"/>
      <c r="I14" s="10">
        <v>4</v>
      </c>
      <c r="J14" s="54">
        <f>V14</f>
        <v>40</v>
      </c>
      <c r="K14" s="310" t="s">
        <v>48</v>
      </c>
      <c r="L14" s="311"/>
      <c r="N14" s="69">
        <v>0</v>
      </c>
      <c r="O14" s="69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>SUM(Q14:U14)</f>
        <v>40</v>
      </c>
    </row>
    <row r="15" spans="2:22" ht="12.75">
      <c r="B15" s="330" t="s">
        <v>63</v>
      </c>
      <c r="C15" s="331"/>
      <c r="D15" s="53"/>
      <c r="E15" s="1"/>
      <c r="F15" s="9"/>
      <c r="G15" s="14"/>
      <c r="H15" s="14"/>
      <c r="I15" s="10">
        <v>1</v>
      </c>
      <c r="J15" s="54">
        <f>V15</f>
        <v>10</v>
      </c>
      <c r="K15" s="436" t="s">
        <v>253</v>
      </c>
      <c r="L15" s="311"/>
      <c r="N15" s="69">
        <v>0</v>
      </c>
      <c r="O15" s="69">
        <f t="shared" si="1"/>
        <v>0</v>
      </c>
      <c r="Q15" s="48">
        <v>10</v>
      </c>
      <c r="R15" s="48"/>
      <c r="S15" s="48"/>
      <c r="T15" s="48"/>
      <c r="U15" s="48"/>
      <c r="V15" s="48">
        <f>SUM(Q15:U15)</f>
        <v>10</v>
      </c>
    </row>
    <row r="16" spans="2:22" ht="12.75">
      <c r="B16" s="270"/>
      <c r="C16" s="270"/>
      <c r="D16" s="271"/>
      <c r="E16" s="22"/>
      <c r="F16" s="263"/>
      <c r="G16" s="272"/>
      <c r="H16" s="272"/>
      <c r="I16" s="257"/>
      <c r="J16" s="73"/>
      <c r="K16" s="108"/>
      <c r="L16" s="108"/>
      <c r="Q16" s="180"/>
      <c r="R16" s="180"/>
      <c r="S16" s="180"/>
      <c r="T16" s="180"/>
      <c r="U16" s="180"/>
      <c r="V16" s="180"/>
    </row>
    <row r="17" spans="14:22" ht="12.75">
      <c r="N17" s="237">
        <f>SUM(N5:N15)</f>
        <v>0</v>
      </c>
      <c r="O17" s="237">
        <f>SUM(O5:O15)</f>
        <v>0</v>
      </c>
      <c r="Q17" s="46"/>
      <c r="R17" s="46"/>
      <c r="S17" s="46"/>
      <c r="T17" s="46"/>
      <c r="U17" s="46"/>
      <c r="V17" s="46"/>
    </row>
    <row r="18" spans="2:22" ht="15.75">
      <c r="B18" s="284" t="s">
        <v>107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6"/>
      <c r="Q18" s="312" t="s">
        <v>134</v>
      </c>
      <c r="R18" s="313"/>
      <c r="S18" s="313"/>
      <c r="T18" s="313"/>
      <c r="U18" s="313"/>
      <c r="V18" s="314"/>
    </row>
    <row r="19" spans="2:22" ht="12.75" customHeight="1">
      <c r="B19" s="315" t="s">
        <v>39</v>
      </c>
      <c r="C19" s="316"/>
      <c r="D19" s="319" t="s">
        <v>40</v>
      </c>
      <c r="E19" s="320"/>
      <c r="F19" s="321"/>
      <c r="G19" s="319" t="s">
        <v>44</v>
      </c>
      <c r="H19" s="321"/>
      <c r="I19" s="322" t="s">
        <v>46</v>
      </c>
      <c r="J19" s="322" t="s">
        <v>52</v>
      </c>
      <c r="K19" s="324" t="s">
        <v>47</v>
      </c>
      <c r="L19" s="325"/>
      <c r="Q19" s="306" t="s">
        <v>127</v>
      </c>
      <c r="R19" s="306" t="s">
        <v>42</v>
      </c>
      <c r="S19" s="306" t="s">
        <v>43</v>
      </c>
      <c r="T19" s="306" t="s">
        <v>128</v>
      </c>
      <c r="U19" s="306" t="s">
        <v>126</v>
      </c>
      <c r="V19" s="306" t="s">
        <v>129</v>
      </c>
    </row>
    <row r="20" spans="2:22" ht="12.75">
      <c r="B20" s="317"/>
      <c r="C20" s="318"/>
      <c r="D20" s="45" t="s">
        <v>41</v>
      </c>
      <c r="E20" s="45" t="s">
        <v>42</v>
      </c>
      <c r="F20" s="45" t="s">
        <v>43</v>
      </c>
      <c r="G20" s="45" t="s">
        <v>45</v>
      </c>
      <c r="H20" s="45" t="s">
        <v>126</v>
      </c>
      <c r="I20" s="323"/>
      <c r="J20" s="323"/>
      <c r="K20" s="326"/>
      <c r="L20" s="327"/>
      <c r="Q20" s="307"/>
      <c r="R20" s="307"/>
      <c r="S20" s="307"/>
      <c r="T20" s="307"/>
      <c r="U20" s="307"/>
      <c r="V20" s="307"/>
    </row>
    <row r="21" spans="2:22" ht="12.75">
      <c r="B21" s="15" t="s">
        <v>850</v>
      </c>
      <c r="C21" s="107"/>
      <c r="D21" s="16"/>
      <c r="E21" s="16"/>
      <c r="F21" s="16"/>
      <c r="G21" s="16"/>
      <c r="H21" s="16"/>
      <c r="I21" s="17"/>
      <c r="J21" s="52"/>
      <c r="K21" s="52"/>
      <c r="L21" s="18"/>
      <c r="Q21" s="63"/>
      <c r="R21" s="64"/>
      <c r="S21" s="64"/>
      <c r="T21" s="64"/>
      <c r="U21" s="64"/>
      <c r="V21" s="65"/>
    </row>
    <row r="22" spans="2:22" ht="12.75">
      <c r="B22" s="422" t="s">
        <v>725</v>
      </c>
      <c r="C22" s="423"/>
      <c r="D22" s="80" t="s">
        <v>24</v>
      </c>
      <c r="E22" s="302" t="s">
        <v>16</v>
      </c>
      <c r="F22" s="360" t="s">
        <v>20</v>
      </c>
      <c r="G22" s="302"/>
      <c r="H22" s="385"/>
      <c r="I22" s="302">
        <v>4</v>
      </c>
      <c r="J22" s="10">
        <f>V22</f>
        <v>50</v>
      </c>
      <c r="K22" s="431" t="s">
        <v>48</v>
      </c>
      <c r="L22" s="290"/>
      <c r="N22" s="69">
        <v>0</v>
      </c>
      <c r="O22" s="69">
        <f>N22*J22</f>
        <v>0</v>
      </c>
      <c r="Q22" s="48">
        <v>40</v>
      </c>
      <c r="R22" s="48">
        <v>10</v>
      </c>
      <c r="S22" s="48"/>
      <c r="T22" s="48"/>
      <c r="U22" s="48"/>
      <c r="V22" s="48">
        <f>SUM(Q22:U22)</f>
        <v>50</v>
      </c>
    </row>
    <row r="23" spans="2:22" ht="12.75">
      <c r="B23" s="424"/>
      <c r="C23" s="425"/>
      <c r="D23" s="80" t="s">
        <v>276</v>
      </c>
      <c r="E23" s="334"/>
      <c r="F23" s="355"/>
      <c r="G23" s="334"/>
      <c r="H23" s="334"/>
      <c r="I23" s="334"/>
      <c r="J23" s="10">
        <f>V23</f>
        <v>30</v>
      </c>
      <c r="K23" s="344"/>
      <c r="L23" s="345"/>
      <c r="N23" s="69">
        <v>0</v>
      </c>
      <c r="O23" s="69">
        <f>N23*J23</f>
        <v>0</v>
      </c>
      <c r="Q23" s="48">
        <v>20</v>
      </c>
      <c r="R23" s="48">
        <v>10</v>
      </c>
      <c r="S23" s="48"/>
      <c r="T23" s="48"/>
      <c r="U23" s="48"/>
      <c r="V23" s="48">
        <f>SUM(Q23:U23)</f>
        <v>30</v>
      </c>
    </row>
    <row r="24" spans="2:22" ht="12.75" customHeight="1">
      <c r="B24" s="422" t="s">
        <v>726</v>
      </c>
      <c r="C24" s="288"/>
      <c r="D24" s="80" t="s">
        <v>50</v>
      </c>
      <c r="E24" s="9" t="s">
        <v>56</v>
      </c>
      <c r="F24" s="101" t="s">
        <v>20</v>
      </c>
      <c r="G24" s="9" t="s">
        <v>181</v>
      </c>
      <c r="H24" s="302"/>
      <c r="I24" s="302">
        <v>4</v>
      </c>
      <c r="J24" s="10">
        <f>V24</f>
        <v>40</v>
      </c>
      <c r="K24" s="430" t="s">
        <v>67</v>
      </c>
      <c r="L24" s="451"/>
      <c r="N24" s="69">
        <v>0</v>
      </c>
      <c r="O24" s="69">
        <f>N24*J24</f>
        <v>0</v>
      </c>
      <c r="Q24" s="48">
        <v>20</v>
      </c>
      <c r="R24" s="48"/>
      <c r="S24" s="48"/>
      <c r="T24" s="48">
        <v>20</v>
      </c>
      <c r="U24" s="48"/>
      <c r="V24" s="48">
        <f>SUM(Q24:U24)</f>
        <v>40</v>
      </c>
    </row>
    <row r="25" spans="2:22" ht="12.75">
      <c r="B25" s="332"/>
      <c r="C25" s="333"/>
      <c r="D25" s="80" t="s">
        <v>276</v>
      </c>
      <c r="E25" s="9" t="s">
        <v>16</v>
      </c>
      <c r="F25" s="80" t="s">
        <v>20</v>
      </c>
      <c r="G25" s="9"/>
      <c r="H25" s="334"/>
      <c r="I25" s="334"/>
      <c r="J25" s="10">
        <f>V25</f>
        <v>30</v>
      </c>
      <c r="K25" s="465"/>
      <c r="L25" s="466"/>
      <c r="N25" s="69">
        <v>0</v>
      </c>
      <c r="O25" s="69">
        <f>N25*J25</f>
        <v>0</v>
      </c>
      <c r="Q25" s="48">
        <v>20</v>
      </c>
      <c r="R25" s="48">
        <v>10</v>
      </c>
      <c r="S25" s="48"/>
      <c r="T25" s="48"/>
      <c r="U25" s="48"/>
      <c r="V25" s="48">
        <f>SUM(Q25:U25)</f>
        <v>30</v>
      </c>
    </row>
    <row r="26" spans="2:22" ht="12.75">
      <c r="B26" s="15" t="s">
        <v>849</v>
      </c>
      <c r="C26" s="107"/>
      <c r="D26" s="16"/>
      <c r="E26" s="16"/>
      <c r="F26" s="16"/>
      <c r="G26" s="16"/>
      <c r="H26" s="16"/>
      <c r="I26" s="17"/>
      <c r="J26" s="52"/>
      <c r="K26" s="52"/>
      <c r="L26" s="18"/>
      <c r="Q26" s="63"/>
      <c r="R26" s="64"/>
      <c r="S26" s="64"/>
      <c r="T26" s="64"/>
      <c r="U26" s="64"/>
      <c r="V26" s="65"/>
    </row>
    <row r="27" spans="2:22" ht="12.75">
      <c r="B27" s="381" t="s">
        <v>851</v>
      </c>
      <c r="C27" s="423"/>
      <c r="D27" s="83" t="s">
        <v>303</v>
      </c>
      <c r="E27" s="58"/>
      <c r="F27" s="101" t="s">
        <v>20</v>
      </c>
      <c r="G27" s="58"/>
      <c r="H27" s="58"/>
      <c r="I27" s="58">
        <v>1</v>
      </c>
      <c r="J27" s="44">
        <f>V27</f>
        <v>30</v>
      </c>
      <c r="K27" s="431" t="s">
        <v>66</v>
      </c>
      <c r="L27" s="290"/>
      <c r="N27" s="69">
        <v>0</v>
      </c>
      <c r="O27" s="69">
        <f>N27*J27</f>
        <v>0</v>
      </c>
      <c r="Q27" s="48">
        <v>30</v>
      </c>
      <c r="R27" s="48"/>
      <c r="S27" s="48"/>
      <c r="T27" s="48"/>
      <c r="U27" s="48"/>
      <c r="V27" s="48">
        <f>SUM(Q27:U27)</f>
        <v>30</v>
      </c>
    </row>
    <row r="28" spans="2:22" ht="12.75">
      <c r="B28" s="15" t="s">
        <v>848</v>
      </c>
      <c r="C28" s="124"/>
      <c r="D28" s="127"/>
      <c r="E28" s="127"/>
      <c r="F28" s="127"/>
      <c r="G28" s="127"/>
      <c r="H28" s="127"/>
      <c r="I28" s="128"/>
      <c r="J28" s="197"/>
      <c r="K28" s="197"/>
      <c r="L28" s="139"/>
      <c r="Q28" s="63"/>
      <c r="R28" s="64"/>
      <c r="S28" s="64"/>
      <c r="T28" s="64"/>
      <c r="U28" s="64"/>
      <c r="V28" s="65"/>
    </row>
    <row r="29" spans="2:22" ht="12.75">
      <c r="B29" s="449" t="s">
        <v>727</v>
      </c>
      <c r="C29" s="450"/>
      <c r="D29" s="80" t="s">
        <v>276</v>
      </c>
      <c r="E29" s="9" t="s">
        <v>16</v>
      </c>
      <c r="F29" s="80" t="s">
        <v>20</v>
      </c>
      <c r="G29" s="82"/>
      <c r="H29" s="14"/>
      <c r="I29" s="10">
        <v>4</v>
      </c>
      <c r="J29" s="54">
        <f>V29</f>
        <v>30</v>
      </c>
      <c r="K29" s="310" t="s">
        <v>48</v>
      </c>
      <c r="L29" s="311"/>
      <c r="N29" s="69">
        <v>0</v>
      </c>
      <c r="O29" s="69">
        <f>N29*J29</f>
        <v>0</v>
      </c>
      <c r="Q29" s="48">
        <v>20</v>
      </c>
      <c r="R29" s="48">
        <v>10</v>
      </c>
      <c r="S29" s="48"/>
      <c r="T29" s="48"/>
      <c r="U29" s="48"/>
      <c r="V29" s="48">
        <f>SUM(Q29:U29)</f>
        <v>30</v>
      </c>
    </row>
    <row r="30" spans="17:22" ht="12.75">
      <c r="Q30" s="46"/>
      <c r="R30" s="46"/>
      <c r="S30" s="46"/>
      <c r="T30" s="46"/>
      <c r="U30" s="46"/>
      <c r="V30" s="46"/>
    </row>
    <row r="31" spans="2:22" ht="12.75">
      <c r="B31" s="132" t="s">
        <v>1073</v>
      </c>
      <c r="N31" s="237">
        <f>SUM(N17:N30)</f>
        <v>0</v>
      </c>
      <c r="O31" s="237">
        <f>SUM(O17:O30)</f>
        <v>0</v>
      </c>
      <c r="Q31" s="46"/>
      <c r="R31" s="46"/>
      <c r="S31" s="46"/>
      <c r="T31" s="46"/>
      <c r="U31" s="46"/>
      <c r="V31" s="46"/>
    </row>
    <row r="32" spans="2:22" ht="12.75">
      <c r="B32" s="132" t="s">
        <v>1074</v>
      </c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</sheetData>
  <sheetProtection/>
  <mergeCells count="67">
    <mergeCell ref="E22:E23"/>
    <mergeCell ref="N3:N4"/>
    <mergeCell ref="O3:O4"/>
    <mergeCell ref="K8:L9"/>
    <mergeCell ref="B24:C25"/>
    <mergeCell ref="H24:H25"/>
    <mergeCell ref="I24:I25"/>
    <mergeCell ref="K24:L25"/>
    <mergeCell ref="B14:C14"/>
    <mergeCell ref="H22:H23"/>
    <mergeCell ref="G19:H19"/>
    <mergeCell ref="I19:I20"/>
    <mergeCell ref="J19:J20"/>
    <mergeCell ref="K22:L23"/>
    <mergeCell ref="F22:F23"/>
    <mergeCell ref="G22:G23"/>
    <mergeCell ref="I22:I23"/>
    <mergeCell ref="Q19:Q20"/>
    <mergeCell ref="V19:V20"/>
    <mergeCell ref="R19:R20"/>
    <mergeCell ref="K14:L14"/>
    <mergeCell ref="K10:L11"/>
    <mergeCell ref="K12:L12"/>
    <mergeCell ref="T19:T20"/>
    <mergeCell ref="S19:S20"/>
    <mergeCell ref="U19:U20"/>
    <mergeCell ref="Q18:V18"/>
    <mergeCell ref="K27:L27"/>
    <mergeCell ref="K15:L15"/>
    <mergeCell ref="B18:L18"/>
    <mergeCell ref="I10:I11"/>
    <mergeCell ref="E10:E11"/>
    <mergeCell ref="B27:C27"/>
    <mergeCell ref="H10:H11"/>
    <mergeCell ref="K19:L20"/>
    <mergeCell ref="B19:C20"/>
    <mergeCell ref="D19:F19"/>
    <mergeCell ref="F8:F9"/>
    <mergeCell ref="G8:G9"/>
    <mergeCell ref="H8:H9"/>
    <mergeCell ref="I8:I9"/>
    <mergeCell ref="B29:C29"/>
    <mergeCell ref="B10:B11"/>
    <mergeCell ref="D10:D11"/>
    <mergeCell ref="G10:G11"/>
    <mergeCell ref="B15:C15"/>
    <mergeCell ref="B22:C23"/>
    <mergeCell ref="J3:J4"/>
    <mergeCell ref="K3:L4"/>
    <mergeCell ref="Q3:Q4"/>
    <mergeCell ref="R3:R4"/>
    <mergeCell ref="K29:L29"/>
    <mergeCell ref="B5:C5"/>
    <mergeCell ref="K5:L5"/>
    <mergeCell ref="K7:L7"/>
    <mergeCell ref="B8:C9"/>
    <mergeCell ref="D8:D9"/>
    <mergeCell ref="T3:T4"/>
    <mergeCell ref="S3:S4"/>
    <mergeCell ref="U3:U4"/>
    <mergeCell ref="V3:V4"/>
    <mergeCell ref="B2:L2"/>
    <mergeCell ref="Q2:V2"/>
    <mergeCell ref="B3:C4"/>
    <mergeCell ref="D3:F3"/>
    <mergeCell ref="G3:H3"/>
    <mergeCell ref="I3:I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4.00390625" style="0" customWidth="1"/>
    <col min="3" max="3" width="12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2" width="7.7109375" style="0" customWidth="1"/>
    <col min="13" max="13" width="2.421875" style="0" customWidth="1"/>
    <col min="16" max="16" width="3.8515625" style="0" customWidth="1"/>
    <col min="17" max="17" width="7.8515625" style="0" customWidth="1"/>
    <col min="18" max="18" width="7.7109375" style="0" customWidth="1"/>
    <col min="19" max="20" width="8.28125" style="0" customWidth="1"/>
    <col min="21" max="21" width="8.140625" style="0" customWidth="1"/>
    <col min="22" max="22" width="8.28125" style="0" customWidth="1"/>
  </cols>
  <sheetData>
    <row r="1" ht="6.75" customHeight="1"/>
    <row r="2" spans="2:22" ht="15.75">
      <c r="B2" s="284" t="s">
        <v>810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25.5">
      <c r="B7" s="33" t="s">
        <v>210</v>
      </c>
      <c r="C7" s="12" t="s">
        <v>569</v>
      </c>
      <c r="D7" s="9" t="s">
        <v>145</v>
      </c>
      <c r="E7" s="9" t="s">
        <v>17</v>
      </c>
      <c r="F7" s="9" t="s">
        <v>21</v>
      </c>
      <c r="G7" s="9"/>
      <c r="H7" s="53" t="s">
        <v>173</v>
      </c>
      <c r="I7" s="10">
        <v>4</v>
      </c>
      <c r="J7" s="54">
        <f aca="true" t="shared" si="0" ref="J7:J19">V7</f>
        <v>90</v>
      </c>
      <c r="K7" s="310" t="s">
        <v>117</v>
      </c>
      <c r="L7" s="311"/>
      <c r="N7" s="69">
        <v>0</v>
      </c>
      <c r="O7" s="69">
        <f aca="true" t="shared" si="1" ref="O7:O16"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2" ref="V7:V19">SUM(Q7:U7)</f>
        <v>90</v>
      </c>
    </row>
    <row r="8" spans="2:22" ht="12.75">
      <c r="B8" s="339" t="s">
        <v>571</v>
      </c>
      <c r="C8" s="339" t="s">
        <v>570</v>
      </c>
      <c r="D8" s="302" t="s">
        <v>145</v>
      </c>
      <c r="E8" s="302" t="s">
        <v>17</v>
      </c>
      <c r="F8" s="9" t="s">
        <v>21</v>
      </c>
      <c r="G8" s="302"/>
      <c r="H8" s="302"/>
      <c r="I8" s="302">
        <v>4</v>
      </c>
      <c r="J8" s="10">
        <f t="shared" si="0"/>
        <v>80</v>
      </c>
      <c r="K8" s="534" t="s">
        <v>48</v>
      </c>
      <c r="L8" s="535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/>
      <c r="V8" s="48">
        <f t="shared" si="2"/>
        <v>80</v>
      </c>
    </row>
    <row r="9" spans="2:22" ht="12.75">
      <c r="B9" s="340"/>
      <c r="C9" s="340"/>
      <c r="D9" s="334"/>
      <c r="E9" s="334"/>
      <c r="F9" s="58" t="s">
        <v>20</v>
      </c>
      <c r="G9" s="334"/>
      <c r="H9" s="334"/>
      <c r="I9" s="334"/>
      <c r="J9" s="10">
        <f t="shared" si="0"/>
        <v>60</v>
      </c>
      <c r="K9" s="536"/>
      <c r="L9" s="537"/>
      <c r="N9" s="69">
        <v>0</v>
      </c>
      <c r="O9" s="69">
        <f t="shared" si="1"/>
        <v>0</v>
      </c>
      <c r="Q9" s="48">
        <v>40</v>
      </c>
      <c r="R9" s="48">
        <v>20</v>
      </c>
      <c r="S9" s="48"/>
      <c r="T9" s="48"/>
      <c r="U9" s="48"/>
      <c r="V9" s="48">
        <f t="shared" si="2"/>
        <v>60</v>
      </c>
    </row>
    <row r="10" spans="2:22" ht="12.75">
      <c r="B10" s="339" t="s">
        <v>571</v>
      </c>
      <c r="C10" s="337" t="s">
        <v>572</v>
      </c>
      <c r="D10" s="302" t="s">
        <v>145</v>
      </c>
      <c r="E10" s="302" t="s">
        <v>17</v>
      </c>
      <c r="F10" s="9" t="s">
        <v>21</v>
      </c>
      <c r="G10" s="302"/>
      <c r="H10" s="302"/>
      <c r="I10" s="302">
        <v>4</v>
      </c>
      <c r="J10" s="10">
        <f t="shared" si="0"/>
        <v>80</v>
      </c>
      <c r="K10" s="361" t="s">
        <v>90</v>
      </c>
      <c r="L10" s="362"/>
      <c r="N10" s="69">
        <v>0</v>
      </c>
      <c r="O10" s="69">
        <f t="shared" si="1"/>
        <v>0</v>
      </c>
      <c r="Q10" s="48">
        <v>40</v>
      </c>
      <c r="R10" s="48">
        <v>20</v>
      </c>
      <c r="S10" s="48">
        <v>20</v>
      </c>
      <c r="T10" s="48"/>
      <c r="U10" s="48"/>
      <c r="V10" s="48">
        <f t="shared" si="2"/>
        <v>80</v>
      </c>
    </row>
    <row r="11" spans="2:22" ht="12.75">
      <c r="B11" s="340"/>
      <c r="C11" s="338"/>
      <c r="D11" s="334"/>
      <c r="E11" s="334"/>
      <c r="F11" s="58" t="s">
        <v>20</v>
      </c>
      <c r="G11" s="334"/>
      <c r="H11" s="334"/>
      <c r="I11" s="334"/>
      <c r="J11" s="10">
        <f t="shared" si="0"/>
        <v>60</v>
      </c>
      <c r="K11" s="363"/>
      <c r="L11" s="364"/>
      <c r="N11" s="69">
        <v>0</v>
      </c>
      <c r="O11" s="69">
        <f t="shared" si="1"/>
        <v>0</v>
      </c>
      <c r="Q11" s="48">
        <v>40</v>
      </c>
      <c r="R11" s="48">
        <v>20</v>
      </c>
      <c r="S11" s="48"/>
      <c r="T11" s="48"/>
      <c r="U11" s="48"/>
      <c r="V11" s="48">
        <f t="shared" si="2"/>
        <v>60</v>
      </c>
    </row>
    <row r="12" spans="2:22" ht="12.75">
      <c r="B12" s="449" t="s">
        <v>1075</v>
      </c>
      <c r="C12" s="380"/>
      <c r="D12" s="9" t="s">
        <v>202</v>
      </c>
      <c r="E12" s="9" t="s">
        <v>56</v>
      </c>
      <c r="F12" s="9" t="s">
        <v>20</v>
      </c>
      <c r="G12" s="9" t="s">
        <v>57</v>
      </c>
      <c r="H12" s="14"/>
      <c r="I12" s="10">
        <v>4</v>
      </c>
      <c r="J12" s="54">
        <f t="shared" si="0"/>
        <v>60</v>
      </c>
      <c r="K12" s="310" t="s">
        <v>48</v>
      </c>
      <c r="L12" s="311"/>
      <c r="N12" s="69">
        <v>0</v>
      </c>
      <c r="O12" s="69">
        <f t="shared" si="1"/>
        <v>0</v>
      </c>
      <c r="Q12" s="48">
        <v>40</v>
      </c>
      <c r="R12" s="48"/>
      <c r="S12" s="48"/>
      <c r="T12" s="48">
        <v>20</v>
      </c>
      <c r="U12" s="48"/>
      <c r="V12" s="48">
        <f t="shared" si="2"/>
        <v>60</v>
      </c>
    </row>
    <row r="13" spans="2:22" ht="12.75">
      <c r="B13" s="449" t="s">
        <v>1076</v>
      </c>
      <c r="C13" s="380"/>
      <c r="D13" s="9" t="s">
        <v>202</v>
      </c>
      <c r="E13" s="9" t="s">
        <v>56</v>
      </c>
      <c r="F13" s="9" t="s">
        <v>20</v>
      </c>
      <c r="G13" s="9" t="s">
        <v>57</v>
      </c>
      <c r="H13" s="14"/>
      <c r="I13" s="10">
        <v>4</v>
      </c>
      <c r="J13" s="54">
        <f>V13</f>
        <v>60</v>
      </c>
      <c r="K13" s="310" t="s">
        <v>48</v>
      </c>
      <c r="L13" s="311"/>
      <c r="N13" s="69">
        <v>0</v>
      </c>
      <c r="O13" s="69">
        <f>N13*J13</f>
        <v>0</v>
      </c>
      <c r="Q13" s="48">
        <v>40</v>
      </c>
      <c r="R13" s="48"/>
      <c r="S13" s="48"/>
      <c r="T13" s="48">
        <v>20</v>
      </c>
      <c r="U13" s="48"/>
      <c r="V13" s="48">
        <f>SUM(Q13:U13)</f>
        <v>60</v>
      </c>
    </row>
    <row r="14" spans="2:22" ht="12.75">
      <c r="B14" s="463" t="s">
        <v>132</v>
      </c>
      <c r="C14" s="464"/>
      <c r="D14" s="9" t="s">
        <v>24</v>
      </c>
      <c r="E14" s="1" t="s">
        <v>16</v>
      </c>
      <c r="F14" s="9" t="s">
        <v>20</v>
      </c>
      <c r="G14" s="5"/>
      <c r="H14" s="6" t="s">
        <v>132</v>
      </c>
      <c r="I14" s="10">
        <v>4</v>
      </c>
      <c r="J14" s="54">
        <f t="shared" si="0"/>
        <v>60</v>
      </c>
      <c r="K14" s="310" t="s">
        <v>174</v>
      </c>
      <c r="L14" s="311"/>
      <c r="N14" s="69">
        <v>0</v>
      </c>
      <c r="O14" s="69">
        <f t="shared" si="1"/>
        <v>0</v>
      </c>
      <c r="Q14" s="48">
        <v>40</v>
      </c>
      <c r="R14" s="48">
        <v>10</v>
      </c>
      <c r="S14" s="48"/>
      <c r="T14" s="48"/>
      <c r="U14" s="48">
        <v>10</v>
      </c>
      <c r="V14" s="48">
        <f t="shared" si="2"/>
        <v>60</v>
      </c>
    </row>
    <row r="15" spans="2:22" ht="12.75">
      <c r="B15" s="287" t="s">
        <v>175</v>
      </c>
      <c r="C15" s="288"/>
      <c r="D15" s="302" t="s">
        <v>24</v>
      </c>
      <c r="E15" s="302" t="s">
        <v>16</v>
      </c>
      <c r="F15" s="9" t="s">
        <v>20</v>
      </c>
      <c r="G15" s="302"/>
      <c r="H15" s="302" t="s">
        <v>132</v>
      </c>
      <c r="I15" s="302">
        <v>4</v>
      </c>
      <c r="J15" s="10">
        <f t="shared" si="0"/>
        <v>60</v>
      </c>
      <c r="K15" s="298" t="s">
        <v>99</v>
      </c>
      <c r="L15" s="299"/>
      <c r="N15" s="69">
        <v>0</v>
      </c>
      <c r="O15" s="69">
        <f t="shared" si="1"/>
        <v>0</v>
      </c>
      <c r="Q15" s="48">
        <v>40</v>
      </c>
      <c r="R15" s="48">
        <v>10</v>
      </c>
      <c r="S15" s="48"/>
      <c r="T15" s="48"/>
      <c r="U15" s="48">
        <v>10</v>
      </c>
      <c r="V15" s="48">
        <f t="shared" si="2"/>
        <v>60</v>
      </c>
    </row>
    <row r="16" spans="2:22" ht="12.75">
      <c r="B16" s="332"/>
      <c r="C16" s="333"/>
      <c r="D16" s="334"/>
      <c r="E16" s="334"/>
      <c r="F16" s="83" t="s">
        <v>19</v>
      </c>
      <c r="G16" s="334"/>
      <c r="H16" s="334"/>
      <c r="I16" s="334"/>
      <c r="J16" s="10">
        <f t="shared" si="0"/>
        <v>50</v>
      </c>
      <c r="K16" s="300"/>
      <c r="L16" s="301"/>
      <c r="N16" s="69">
        <v>0</v>
      </c>
      <c r="O16" s="69">
        <f t="shared" si="1"/>
        <v>0</v>
      </c>
      <c r="Q16" s="48">
        <v>40</v>
      </c>
      <c r="R16" s="48">
        <v>10</v>
      </c>
      <c r="S16" s="48">
        <v>-10</v>
      </c>
      <c r="T16" s="48"/>
      <c r="U16" s="48">
        <v>10</v>
      </c>
      <c r="V16" s="48">
        <f t="shared" si="2"/>
        <v>50</v>
      </c>
    </row>
    <row r="17" spans="2:22" ht="12.75">
      <c r="B17" s="463" t="s">
        <v>143</v>
      </c>
      <c r="C17" s="464"/>
      <c r="D17" s="1" t="s">
        <v>50</v>
      </c>
      <c r="E17" s="1" t="s">
        <v>56</v>
      </c>
      <c r="F17" s="9" t="s">
        <v>20</v>
      </c>
      <c r="G17" s="1" t="s">
        <v>70</v>
      </c>
      <c r="H17" s="1"/>
      <c r="I17" s="4">
        <v>4</v>
      </c>
      <c r="J17" s="10">
        <f t="shared" si="0"/>
        <v>40</v>
      </c>
      <c r="K17" s="273" t="s">
        <v>67</v>
      </c>
      <c r="L17" s="543" t="s">
        <v>60</v>
      </c>
      <c r="N17" s="69">
        <v>0</v>
      </c>
      <c r="O17" s="69">
        <f aca="true" t="shared" si="3" ref="O17:O23">N17*J17</f>
        <v>0</v>
      </c>
      <c r="Q17" s="48">
        <v>20</v>
      </c>
      <c r="R17" s="48"/>
      <c r="S17" s="48"/>
      <c r="T17" s="48">
        <v>20</v>
      </c>
      <c r="U17" s="48"/>
      <c r="V17" s="48">
        <f t="shared" si="2"/>
        <v>40</v>
      </c>
    </row>
    <row r="18" spans="2:22" ht="12.75">
      <c r="B18" s="463" t="s">
        <v>144</v>
      </c>
      <c r="C18" s="464"/>
      <c r="D18" s="1" t="s">
        <v>50</v>
      </c>
      <c r="E18" s="1" t="s">
        <v>56</v>
      </c>
      <c r="F18" s="9" t="s">
        <v>20</v>
      </c>
      <c r="G18" s="1" t="s">
        <v>72</v>
      </c>
      <c r="H18" s="1"/>
      <c r="I18" s="4">
        <v>4</v>
      </c>
      <c r="J18" s="10">
        <f t="shared" si="0"/>
        <v>40</v>
      </c>
      <c r="K18" s="273" t="s">
        <v>67</v>
      </c>
      <c r="L18" s="544"/>
      <c r="N18" s="69">
        <v>0</v>
      </c>
      <c r="O18" s="69">
        <f t="shared" si="3"/>
        <v>0</v>
      </c>
      <c r="Q18" s="48">
        <v>20</v>
      </c>
      <c r="R18" s="48"/>
      <c r="S18" s="48"/>
      <c r="T18" s="48">
        <v>20</v>
      </c>
      <c r="U18" s="48"/>
      <c r="V18" s="48">
        <f t="shared" si="2"/>
        <v>40</v>
      </c>
    </row>
    <row r="19" spans="2:22" ht="12.75">
      <c r="B19" s="463" t="s">
        <v>122</v>
      </c>
      <c r="C19" s="464"/>
      <c r="D19" s="1" t="s">
        <v>50</v>
      </c>
      <c r="E19" s="1" t="s">
        <v>56</v>
      </c>
      <c r="F19" s="9" t="s">
        <v>20</v>
      </c>
      <c r="G19" s="1" t="s">
        <v>57</v>
      </c>
      <c r="H19" s="1"/>
      <c r="I19" s="4">
        <v>4</v>
      </c>
      <c r="J19" s="10">
        <f t="shared" si="0"/>
        <v>40</v>
      </c>
      <c r="K19" s="273" t="s">
        <v>67</v>
      </c>
      <c r="L19" s="545"/>
      <c r="N19" s="69">
        <v>0</v>
      </c>
      <c r="O19" s="69">
        <f t="shared" si="3"/>
        <v>0</v>
      </c>
      <c r="Q19" s="48">
        <v>20</v>
      </c>
      <c r="R19" s="48"/>
      <c r="S19" s="48"/>
      <c r="T19" s="48">
        <v>20</v>
      </c>
      <c r="U19" s="48"/>
      <c r="V19" s="48">
        <f t="shared" si="2"/>
        <v>40</v>
      </c>
    </row>
    <row r="20" spans="2:22" ht="12.75">
      <c r="B20" s="15" t="s">
        <v>281</v>
      </c>
      <c r="C20" s="107"/>
      <c r="D20" s="16"/>
      <c r="E20" s="16"/>
      <c r="F20" s="16"/>
      <c r="G20" s="16"/>
      <c r="H20" s="16"/>
      <c r="I20" s="17"/>
      <c r="J20" s="17"/>
      <c r="K20" s="17"/>
      <c r="L20" s="18"/>
      <c r="Q20" s="49"/>
      <c r="R20" s="50"/>
      <c r="S20" s="50"/>
      <c r="T20" s="50"/>
      <c r="U20" s="50"/>
      <c r="V20" s="51"/>
    </row>
    <row r="21" spans="2:22" ht="12.75">
      <c r="B21" s="463" t="s">
        <v>34</v>
      </c>
      <c r="C21" s="464"/>
      <c r="D21" s="9" t="s">
        <v>34</v>
      </c>
      <c r="E21" s="1"/>
      <c r="F21" s="9" t="s">
        <v>20</v>
      </c>
      <c r="G21" s="5"/>
      <c r="H21" s="5"/>
      <c r="I21" s="10">
        <v>1</v>
      </c>
      <c r="J21" s="54">
        <f>V21</f>
        <v>100</v>
      </c>
      <c r="K21" s="310" t="s">
        <v>48</v>
      </c>
      <c r="L21" s="311"/>
      <c r="N21" s="69">
        <v>0</v>
      </c>
      <c r="O21" s="69">
        <f t="shared" si="3"/>
        <v>0</v>
      </c>
      <c r="Q21" s="48">
        <v>100</v>
      </c>
      <c r="R21" s="48"/>
      <c r="S21" s="48"/>
      <c r="T21" s="48"/>
      <c r="U21" s="48"/>
      <c r="V21" s="48">
        <f>SUM(Q21:U21)</f>
        <v>100</v>
      </c>
    </row>
    <row r="22" spans="2:22" ht="12.75">
      <c r="B22" s="463" t="s">
        <v>702</v>
      </c>
      <c r="C22" s="464"/>
      <c r="D22" s="53" t="s">
        <v>833</v>
      </c>
      <c r="E22" s="1"/>
      <c r="F22" s="9" t="s">
        <v>20</v>
      </c>
      <c r="G22" s="5"/>
      <c r="H22" s="5"/>
      <c r="I22" s="10">
        <v>1</v>
      </c>
      <c r="J22" s="54">
        <f>V22</f>
        <v>70</v>
      </c>
      <c r="K22" s="310" t="s">
        <v>48</v>
      </c>
      <c r="L22" s="311"/>
      <c r="N22" s="69">
        <v>0</v>
      </c>
      <c r="O22" s="69">
        <f t="shared" si="3"/>
        <v>0</v>
      </c>
      <c r="Q22" s="48">
        <v>70</v>
      </c>
      <c r="R22" s="48"/>
      <c r="S22" s="48"/>
      <c r="T22" s="48"/>
      <c r="U22" s="48"/>
      <c r="V22" s="48">
        <f>SUM(Q22:U22)</f>
        <v>70</v>
      </c>
    </row>
    <row r="23" spans="2:22" ht="12.75">
      <c r="B23" s="291" t="s">
        <v>63</v>
      </c>
      <c r="C23" s="292"/>
      <c r="D23" s="9" t="s">
        <v>133</v>
      </c>
      <c r="E23" s="7"/>
      <c r="F23" s="7"/>
      <c r="G23" s="7"/>
      <c r="H23" s="7"/>
      <c r="I23" s="10">
        <v>1</v>
      </c>
      <c r="J23" s="54">
        <f>V23</f>
        <v>10</v>
      </c>
      <c r="K23" s="479" t="s">
        <v>253</v>
      </c>
      <c r="L23" s="294"/>
      <c r="N23" s="69">
        <v>0</v>
      </c>
      <c r="O23" s="69">
        <f t="shared" si="3"/>
        <v>0</v>
      </c>
      <c r="Q23" s="48">
        <v>10</v>
      </c>
      <c r="R23" s="48"/>
      <c r="S23" s="48"/>
      <c r="T23" s="48"/>
      <c r="U23" s="48"/>
      <c r="V23" s="48">
        <f>SUM(Q23:U23)</f>
        <v>10</v>
      </c>
    </row>
    <row r="24" ht="10.5" customHeight="1"/>
    <row r="25" spans="14:15" ht="10.5" customHeight="1">
      <c r="N25" s="237">
        <f>SUM(N5:N23)</f>
        <v>0</v>
      </c>
      <c r="O25" s="237">
        <f>SUM(O5:O23)</f>
        <v>0</v>
      </c>
    </row>
    <row r="26" spans="2:12" ht="15.75">
      <c r="B26" s="284" t="s">
        <v>107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6"/>
    </row>
    <row r="27" spans="2:22" ht="12.75" customHeight="1">
      <c r="B27" s="315" t="s">
        <v>39</v>
      </c>
      <c r="C27" s="316"/>
      <c r="D27" s="319" t="s">
        <v>40</v>
      </c>
      <c r="E27" s="320"/>
      <c r="F27" s="321"/>
      <c r="G27" s="319" t="s">
        <v>44</v>
      </c>
      <c r="H27" s="321"/>
      <c r="I27" s="322" t="s">
        <v>46</v>
      </c>
      <c r="J27" s="322" t="s">
        <v>52</v>
      </c>
      <c r="K27" s="324" t="s">
        <v>47</v>
      </c>
      <c r="L27" s="325"/>
      <c r="Q27" s="306" t="s">
        <v>127</v>
      </c>
      <c r="R27" s="306" t="s">
        <v>42</v>
      </c>
      <c r="S27" s="306" t="s">
        <v>43</v>
      </c>
      <c r="T27" s="306" t="s">
        <v>128</v>
      </c>
      <c r="U27" s="306" t="s">
        <v>126</v>
      </c>
      <c r="V27" s="306" t="s">
        <v>129</v>
      </c>
    </row>
    <row r="28" spans="2:22" ht="12.75">
      <c r="B28" s="317"/>
      <c r="C28" s="318"/>
      <c r="D28" s="1" t="s">
        <v>41</v>
      </c>
      <c r="E28" s="1" t="s">
        <v>42</v>
      </c>
      <c r="F28" s="1" t="s">
        <v>43</v>
      </c>
      <c r="G28" s="1" t="s">
        <v>45</v>
      </c>
      <c r="H28" s="1" t="s">
        <v>126</v>
      </c>
      <c r="I28" s="323"/>
      <c r="J28" s="323"/>
      <c r="K28" s="326"/>
      <c r="L28" s="327"/>
      <c r="Q28" s="307"/>
      <c r="R28" s="307"/>
      <c r="S28" s="307"/>
      <c r="T28" s="307"/>
      <c r="U28" s="307"/>
      <c r="V28" s="307"/>
    </row>
    <row r="29" spans="2:22" ht="12.75">
      <c r="B29" s="15" t="s">
        <v>176</v>
      </c>
      <c r="C29" s="107"/>
      <c r="D29" s="19"/>
      <c r="E29" s="19"/>
      <c r="F29" s="19"/>
      <c r="G29" s="19"/>
      <c r="H29" s="19"/>
      <c r="I29" s="19"/>
      <c r="J29" s="19"/>
      <c r="K29" s="19"/>
      <c r="L29" s="20"/>
      <c r="Q29" s="49"/>
      <c r="R29" s="50"/>
      <c r="S29" s="50"/>
      <c r="T29" s="50"/>
      <c r="U29" s="50"/>
      <c r="V29" s="51"/>
    </row>
    <row r="30" spans="2:22" ht="25.5" customHeight="1">
      <c r="B30" s="330" t="s">
        <v>177</v>
      </c>
      <c r="C30" s="331"/>
      <c r="D30" s="9" t="s">
        <v>24</v>
      </c>
      <c r="E30" s="9" t="s">
        <v>16</v>
      </c>
      <c r="F30" s="82" t="s">
        <v>19</v>
      </c>
      <c r="G30" s="14"/>
      <c r="H30" s="53" t="s">
        <v>132</v>
      </c>
      <c r="I30" s="10">
        <v>4</v>
      </c>
      <c r="J30" s="54">
        <f>V30</f>
        <v>50</v>
      </c>
      <c r="K30" s="310" t="s">
        <v>84</v>
      </c>
      <c r="L30" s="311"/>
      <c r="N30" s="69">
        <v>0</v>
      </c>
      <c r="O30" s="69">
        <f>N30*J30</f>
        <v>0</v>
      </c>
      <c r="Q30" s="48">
        <v>40</v>
      </c>
      <c r="R30" s="48">
        <v>10</v>
      </c>
      <c r="S30" s="48">
        <v>-10</v>
      </c>
      <c r="T30" s="48"/>
      <c r="U30" s="48">
        <v>10</v>
      </c>
      <c r="V30" s="48">
        <f>SUM(Q30:U30)</f>
        <v>50</v>
      </c>
    </row>
    <row r="31" spans="2:22" ht="27.75" customHeight="1">
      <c r="B31" s="381" t="s">
        <v>1077</v>
      </c>
      <c r="C31" s="331"/>
      <c r="D31" s="9" t="s">
        <v>49</v>
      </c>
      <c r="E31" s="9" t="s">
        <v>16</v>
      </c>
      <c r="F31" s="9" t="s">
        <v>20</v>
      </c>
      <c r="G31" s="9"/>
      <c r="H31" s="1"/>
      <c r="I31" s="10">
        <v>4</v>
      </c>
      <c r="J31" s="10">
        <f>V31</f>
        <v>30</v>
      </c>
      <c r="K31" s="310" t="s">
        <v>60</v>
      </c>
      <c r="L31" s="311"/>
      <c r="N31" s="69">
        <v>0</v>
      </c>
      <c r="O31" s="69">
        <f>N31*J31</f>
        <v>0</v>
      </c>
      <c r="Q31" s="48">
        <v>20</v>
      </c>
      <c r="R31" s="48">
        <v>10</v>
      </c>
      <c r="S31" s="48"/>
      <c r="T31" s="48"/>
      <c r="U31" s="48"/>
      <c r="V31" s="48">
        <f>SUM(Q31:U31)</f>
        <v>30</v>
      </c>
    </row>
    <row r="32" spans="2:22" ht="12.75">
      <c r="B32" s="15" t="s">
        <v>178</v>
      </c>
      <c r="C32" s="107"/>
      <c r="D32" s="19"/>
      <c r="E32" s="19"/>
      <c r="F32" s="19"/>
      <c r="G32" s="19"/>
      <c r="H32" s="19"/>
      <c r="I32" s="19"/>
      <c r="J32" s="19"/>
      <c r="K32" s="19"/>
      <c r="L32" s="20"/>
      <c r="Q32" s="47"/>
      <c r="R32" s="47"/>
      <c r="S32" s="47"/>
      <c r="T32" s="47"/>
      <c r="U32" s="47"/>
      <c r="V32" s="47"/>
    </row>
    <row r="33" spans="2:22" ht="12.75">
      <c r="B33" s="379" t="s">
        <v>179</v>
      </c>
      <c r="C33" s="380"/>
      <c r="D33" s="9" t="s">
        <v>24</v>
      </c>
      <c r="E33" s="9" t="s">
        <v>16</v>
      </c>
      <c r="F33" s="53" t="s">
        <v>21</v>
      </c>
      <c r="G33" s="14"/>
      <c r="H33" s="14"/>
      <c r="I33" s="10">
        <v>4</v>
      </c>
      <c r="J33" s="54">
        <f>V33</f>
        <v>70</v>
      </c>
      <c r="K33" s="310" t="s">
        <v>67</v>
      </c>
      <c r="L33" s="311"/>
      <c r="N33" s="69">
        <v>0</v>
      </c>
      <c r="O33" s="69">
        <f>N33*J33</f>
        <v>0</v>
      </c>
      <c r="Q33" s="48">
        <v>40</v>
      </c>
      <c r="R33" s="48">
        <v>10</v>
      </c>
      <c r="S33" s="48">
        <v>20</v>
      </c>
      <c r="T33" s="48"/>
      <c r="U33" s="48"/>
      <c r="V33" s="48">
        <f>SUM(Q33:U33)</f>
        <v>70</v>
      </c>
    </row>
    <row r="35" spans="14:15" ht="12.75">
      <c r="N35" s="237">
        <f>SUM(N25:N34)</f>
        <v>0</v>
      </c>
      <c r="O35" s="237">
        <f>SUM(O25:O34)</f>
        <v>0</v>
      </c>
    </row>
  </sheetData>
  <sheetProtection/>
  <mergeCells count="77">
    <mergeCell ref="B17:C17"/>
    <mergeCell ref="B18:C18"/>
    <mergeCell ref="B19:C19"/>
    <mergeCell ref="B23:C23"/>
    <mergeCell ref="K14:L14"/>
    <mergeCell ref="B14:C14"/>
    <mergeCell ref="I15:I16"/>
    <mergeCell ref="H10:H11"/>
    <mergeCell ref="I10:I11"/>
    <mergeCell ref="H15:H16"/>
    <mergeCell ref="K15:L16"/>
    <mergeCell ref="V27:V28"/>
    <mergeCell ref="Q27:Q28"/>
    <mergeCell ref="R27:R28"/>
    <mergeCell ref="T27:T28"/>
    <mergeCell ref="S27:S28"/>
    <mergeCell ref="E10:E11"/>
    <mergeCell ref="K10:L11"/>
    <mergeCell ref="K12:L12"/>
    <mergeCell ref="U27:U28"/>
    <mergeCell ref="L17:L19"/>
    <mergeCell ref="K3:L4"/>
    <mergeCell ref="K5:L5"/>
    <mergeCell ref="K7:L7"/>
    <mergeCell ref="K8:L9"/>
    <mergeCell ref="G8:G9"/>
    <mergeCell ref="B2:L2"/>
    <mergeCell ref="B3:C4"/>
    <mergeCell ref="B5:C5"/>
    <mergeCell ref="C8:C9"/>
    <mergeCell ref="B8:B9"/>
    <mergeCell ref="Q2:V2"/>
    <mergeCell ref="D3:F3"/>
    <mergeCell ref="G3:H3"/>
    <mergeCell ref="I3:I4"/>
    <mergeCell ref="Q3:Q4"/>
    <mergeCell ref="R3:R4"/>
    <mergeCell ref="S3:S4"/>
    <mergeCell ref="U3:U4"/>
    <mergeCell ref="V3:V4"/>
    <mergeCell ref="T3:T4"/>
    <mergeCell ref="I8:I9"/>
    <mergeCell ref="E8:E9"/>
    <mergeCell ref="H8:H9"/>
    <mergeCell ref="J3:J4"/>
    <mergeCell ref="J27:J28"/>
    <mergeCell ref="G10:G11"/>
    <mergeCell ref="I27:I28"/>
    <mergeCell ref="D27:F27"/>
    <mergeCell ref="G27:H27"/>
    <mergeCell ref="B26:L26"/>
    <mergeCell ref="G15:G16"/>
    <mergeCell ref="B15:C16"/>
    <mergeCell ref="C10:C11"/>
    <mergeCell ref="D15:D16"/>
    <mergeCell ref="E15:E16"/>
    <mergeCell ref="D8:D9"/>
    <mergeCell ref="K31:L31"/>
    <mergeCell ref="K33:L33"/>
    <mergeCell ref="B31:C31"/>
    <mergeCell ref="B33:C33"/>
    <mergeCell ref="K21:L21"/>
    <mergeCell ref="K23:L23"/>
    <mergeCell ref="B30:C30"/>
    <mergeCell ref="K30:L30"/>
    <mergeCell ref="K27:L28"/>
    <mergeCell ref="B27:C28"/>
    <mergeCell ref="N3:N4"/>
    <mergeCell ref="O3:O4"/>
    <mergeCell ref="B13:C13"/>
    <mergeCell ref="K13:L13"/>
    <mergeCell ref="B22:C22"/>
    <mergeCell ref="K22:L22"/>
    <mergeCell ref="B21:C21"/>
    <mergeCell ref="B12:C12"/>
    <mergeCell ref="B10:B11"/>
    <mergeCell ref="D10:D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66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10" width="8.8515625" style="0" customWidth="1"/>
    <col min="11" max="11" width="6.421875" style="0" customWidth="1"/>
    <col min="12" max="12" width="7.421875" style="0" customWidth="1"/>
    <col min="13" max="13" width="3.00390625" style="0" customWidth="1"/>
    <col min="14" max="15" width="8.8515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976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240"/>
      <c r="Q6" s="63"/>
      <c r="R6" s="64"/>
      <c r="S6" s="64"/>
      <c r="T6" s="64"/>
      <c r="U6" s="64"/>
      <c r="V6" s="65"/>
    </row>
    <row r="7" spans="2:22" ht="12" customHeight="1">
      <c r="B7" s="287" t="s">
        <v>31</v>
      </c>
      <c r="C7" s="288"/>
      <c r="D7" s="302" t="s">
        <v>145</v>
      </c>
      <c r="E7" s="302" t="s">
        <v>17</v>
      </c>
      <c r="F7" s="9" t="s">
        <v>21</v>
      </c>
      <c r="G7" s="302"/>
      <c r="H7" s="302"/>
      <c r="I7" s="302">
        <v>4</v>
      </c>
      <c r="J7" s="10">
        <f aca="true" t="shared" si="0" ref="J7:J29">V7</f>
        <v>80</v>
      </c>
      <c r="K7" s="298" t="s">
        <v>88</v>
      </c>
      <c r="L7" s="299"/>
      <c r="N7" s="7">
        <v>0</v>
      </c>
      <c r="O7" s="7">
        <f aca="true" t="shared" si="1" ref="O7:O29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29">SUM(Q7:U7)</f>
        <v>80</v>
      </c>
    </row>
    <row r="8" spans="2:22" ht="12.75">
      <c r="B8" s="304"/>
      <c r="C8" s="305"/>
      <c r="D8" s="303"/>
      <c r="E8" s="334"/>
      <c r="F8" s="9" t="s">
        <v>20</v>
      </c>
      <c r="G8" s="334"/>
      <c r="H8" s="334"/>
      <c r="I8" s="334"/>
      <c r="J8" s="10">
        <f t="shared" si="0"/>
        <v>60</v>
      </c>
      <c r="K8" s="346"/>
      <c r="L8" s="347"/>
      <c r="N8" s="7">
        <v>0</v>
      </c>
      <c r="O8" s="7">
        <f t="shared" si="1"/>
        <v>0</v>
      </c>
      <c r="Q8" s="48">
        <v>40</v>
      </c>
      <c r="R8" s="48">
        <v>20</v>
      </c>
      <c r="S8" s="48"/>
      <c r="T8" s="48"/>
      <c r="U8" s="48"/>
      <c r="V8" s="48">
        <f t="shared" si="2"/>
        <v>60</v>
      </c>
    </row>
    <row r="9" spans="2:22" ht="12.75">
      <c r="B9" s="304"/>
      <c r="C9" s="305"/>
      <c r="D9" s="303"/>
      <c r="E9" s="302" t="s">
        <v>16</v>
      </c>
      <c r="F9" s="9" t="s">
        <v>21</v>
      </c>
      <c r="G9" s="302"/>
      <c r="H9" s="302"/>
      <c r="I9" s="302">
        <v>4</v>
      </c>
      <c r="J9" s="10">
        <f t="shared" si="0"/>
        <v>70</v>
      </c>
      <c r="K9" s="346"/>
      <c r="L9" s="347"/>
      <c r="N9" s="7">
        <v>0</v>
      </c>
      <c r="O9" s="7">
        <f t="shared" si="1"/>
        <v>0</v>
      </c>
      <c r="Q9" s="48">
        <v>40</v>
      </c>
      <c r="R9" s="48">
        <v>10</v>
      </c>
      <c r="S9" s="48">
        <v>20</v>
      </c>
      <c r="T9" s="48"/>
      <c r="U9" s="48"/>
      <c r="V9" s="48">
        <f t="shared" si="2"/>
        <v>70</v>
      </c>
    </row>
    <row r="10" spans="2:22" ht="12.75">
      <c r="B10" s="332"/>
      <c r="C10" s="333"/>
      <c r="D10" s="334"/>
      <c r="E10" s="334"/>
      <c r="F10" s="9" t="s">
        <v>20</v>
      </c>
      <c r="G10" s="334"/>
      <c r="H10" s="334"/>
      <c r="I10" s="334"/>
      <c r="J10" s="10">
        <f t="shared" si="0"/>
        <v>50</v>
      </c>
      <c r="K10" s="300"/>
      <c r="L10" s="301"/>
      <c r="N10" s="7">
        <v>0</v>
      </c>
      <c r="O10" s="7">
        <f t="shared" si="1"/>
        <v>0</v>
      </c>
      <c r="Q10" s="48">
        <v>40</v>
      </c>
      <c r="R10" s="48">
        <v>10</v>
      </c>
      <c r="S10" s="48"/>
      <c r="T10" s="48"/>
      <c r="U10" s="48"/>
      <c r="V10" s="48">
        <f t="shared" si="2"/>
        <v>50</v>
      </c>
    </row>
    <row r="11" spans="2:22" ht="12.75">
      <c r="B11" s="330" t="s">
        <v>855</v>
      </c>
      <c r="C11" s="331"/>
      <c r="D11" s="58" t="s">
        <v>24</v>
      </c>
      <c r="E11" s="58" t="s">
        <v>17</v>
      </c>
      <c r="F11" s="58" t="s">
        <v>20</v>
      </c>
      <c r="G11" s="58"/>
      <c r="H11" s="58"/>
      <c r="I11" s="58">
        <v>4</v>
      </c>
      <c r="J11" s="10">
        <f t="shared" si="0"/>
        <v>60</v>
      </c>
      <c r="K11" s="289" t="s">
        <v>891</v>
      </c>
      <c r="L11" s="290"/>
      <c r="N11" s="7">
        <v>0</v>
      </c>
      <c r="O11" s="7">
        <f t="shared" si="1"/>
        <v>0</v>
      </c>
      <c r="Q11" s="48">
        <v>40</v>
      </c>
      <c r="R11" s="48">
        <v>20</v>
      </c>
      <c r="S11" s="48"/>
      <c r="T11" s="48"/>
      <c r="U11" s="48"/>
      <c r="V11" s="48">
        <f t="shared" si="2"/>
        <v>60</v>
      </c>
    </row>
    <row r="12" spans="2:22" ht="12.75">
      <c r="B12" s="339" t="s">
        <v>858</v>
      </c>
      <c r="C12" s="339"/>
      <c r="D12" s="302" t="s">
        <v>24</v>
      </c>
      <c r="E12" s="302" t="s">
        <v>16</v>
      </c>
      <c r="F12" s="9" t="s">
        <v>20</v>
      </c>
      <c r="G12" s="302"/>
      <c r="H12" s="302"/>
      <c r="I12" s="302">
        <v>4</v>
      </c>
      <c r="J12" s="10">
        <f t="shared" si="0"/>
        <v>50</v>
      </c>
      <c r="K12" s="289" t="s">
        <v>892</v>
      </c>
      <c r="L12" s="290"/>
      <c r="N12" s="7">
        <v>0</v>
      </c>
      <c r="O12" s="7">
        <f t="shared" si="1"/>
        <v>0</v>
      </c>
      <c r="Q12" s="48">
        <v>40</v>
      </c>
      <c r="R12" s="48">
        <v>10</v>
      </c>
      <c r="S12" s="48"/>
      <c r="T12" s="48"/>
      <c r="U12" s="48"/>
      <c r="V12" s="48">
        <f t="shared" si="2"/>
        <v>50</v>
      </c>
    </row>
    <row r="13" spans="2:22" ht="12.75">
      <c r="B13" s="341"/>
      <c r="C13" s="340"/>
      <c r="D13" s="303"/>
      <c r="E13" s="303"/>
      <c r="F13" s="9" t="s">
        <v>19</v>
      </c>
      <c r="G13" s="334"/>
      <c r="H13" s="334"/>
      <c r="I13" s="334"/>
      <c r="J13" s="10">
        <f t="shared" si="0"/>
        <v>40</v>
      </c>
      <c r="K13" s="342"/>
      <c r="L13" s="343"/>
      <c r="N13" s="7">
        <v>0</v>
      </c>
      <c r="O13" s="7">
        <f t="shared" si="1"/>
        <v>0</v>
      </c>
      <c r="Q13" s="48">
        <v>40</v>
      </c>
      <c r="R13" s="48">
        <v>10</v>
      </c>
      <c r="S13" s="48">
        <v>-10</v>
      </c>
      <c r="T13" s="48"/>
      <c r="U13" s="48"/>
      <c r="V13" s="48">
        <f t="shared" si="2"/>
        <v>40</v>
      </c>
    </row>
    <row r="14" spans="2:22" ht="12.75">
      <c r="B14" s="341"/>
      <c r="C14" s="335" t="s">
        <v>893</v>
      </c>
      <c r="D14" s="303"/>
      <c r="E14" s="303"/>
      <c r="F14" s="9" t="s">
        <v>20</v>
      </c>
      <c r="G14" s="302"/>
      <c r="H14" s="337" t="s">
        <v>894</v>
      </c>
      <c r="I14" s="302">
        <v>4</v>
      </c>
      <c r="J14" s="10">
        <f t="shared" si="0"/>
        <v>60</v>
      </c>
      <c r="K14" s="342"/>
      <c r="L14" s="343"/>
      <c r="N14" s="7">
        <v>0</v>
      </c>
      <c r="O14" s="7">
        <f t="shared" si="1"/>
        <v>0</v>
      </c>
      <c r="Q14" s="48">
        <v>40</v>
      </c>
      <c r="R14" s="48">
        <v>10</v>
      </c>
      <c r="S14" s="48"/>
      <c r="T14" s="48"/>
      <c r="U14" s="48">
        <v>10</v>
      </c>
      <c r="V14" s="48">
        <f t="shared" si="2"/>
        <v>60</v>
      </c>
    </row>
    <row r="15" spans="2:22" ht="12.75">
      <c r="B15" s="340"/>
      <c r="C15" s="336"/>
      <c r="D15" s="334"/>
      <c r="E15" s="334"/>
      <c r="F15" s="9" t="s">
        <v>19</v>
      </c>
      <c r="G15" s="334"/>
      <c r="H15" s="338"/>
      <c r="I15" s="334"/>
      <c r="J15" s="10">
        <f t="shared" si="0"/>
        <v>50</v>
      </c>
      <c r="K15" s="344"/>
      <c r="L15" s="345"/>
      <c r="N15" s="7">
        <v>0</v>
      </c>
      <c r="O15" s="7">
        <f t="shared" si="1"/>
        <v>0</v>
      </c>
      <c r="Q15" s="48">
        <v>40</v>
      </c>
      <c r="R15" s="48">
        <v>10</v>
      </c>
      <c r="S15" s="48">
        <v>-10</v>
      </c>
      <c r="T15" s="48"/>
      <c r="U15" s="48">
        <v>10</v>
      </c>
      <c r="V15" s="48">
        <f t="shared" si="2"/>
        <v>50</v>
      </c>
    </row>
    <row r="16" spans="2:22" ht="12.75">
      <c r="B16" s="339" t="s">
        <v>860</v>
      </c>
      <c r="C16" s="339"/>
      <c r="D16" s="302" t="s">
        <v>24</v>
      </c>
      <c r="E16" s="302" t="s">
        <v>17</v>
      </c>
      <c r="F16" s="9" t="s">
        <v>20</v>
      </c>
      <c r="G16" s="302"/>
      <c r="H16" s="302"/>
      <c r="I16" s="302">
        <v>4</v>
      </c>
      <c r="J16" s="10">
        <f t="shared" si="0"/>
        <v>60</v>
      </c>
      <c r="K16" s="295" t="s">
        <v>85</v>
      </c>
      <c r="L16" s="295" t="s">
        <v>895</v>
      </c>
      <c r="N16" s="7">
        <v>0</v>
      </c>
      <c r="O16" s="7">
        <f t="shared" si="1"/>
        <v>0</v>
      </c>
      <c r="Q16" s="48">
        <v>40</v>
      </c>
      <c r="R16" s="48">
        <v>20</v>
      </c>
      <c r="S16" s="48"/>
      <c r="T16" s="48"/>
      <c r="U16" s="48"/>
      <c r="V16" s="48">
        <f t="shared" si="2"/>
        <v>60</v>
      </c>
    </row>
    <row r="17" spans="2:22" ht="12.75">
      <c r="B17" s="341"/>
      <c r="C17" s="340"/>
      <c r="D17" s="303"/>
      <c r="E17" s="303"/>
      <c r="F17" s="9" t="s">
        <v>19</v>
      </c>
      <c r="G17" s="334"/>
      <c r="H17" s="334"/>
      <c r="I17" s="334"/>
      <c r="J17" s="10">
        <f t="shared" si="0"/>
        <v>50</v>
      </c>
      <c r="K17" s="295"/>
      <c r="L17" s="295"/>
      <c r="N17" s="7">
        <v>0</v>
      </c>
      <c r="O17" s="7">
        <f t="shared" si="1"/>
        <v>0</v>
      </c>
      <c r="Q17" s="48">
        <v>40</v>
      </c>
      <c r="R17" s="48">
        <v>20</v>
      </c>
      <c r="S17" s="48">
        <v>-10</v>
      </c>
      <c r="T17" s="48"/>
      <c r="U17" s="48"/>
      <c r="V17" s="48">
        <f t="shared" si="2"/>
        <v>50</v>
      </c>
    </row>
    <row r="18" spans="2:22" ht="12.75">
      <c r="B18" s="341"/>
      <c r="C18" s="335" t="s">
        <v>896</v>
      </c>
      <c r="D18" s="303"/>
      <c r="E18" s="303"/>
      <c r="F18" s="9" t="s">
        <v>20</v>
      </c>
      <c r="G18" s="302"/>
      <c r="H18" s="337" t="s">
        <v>894</v>
      </c>
      <c r="I18" s="302">
        <v>4</v>
      </c>
      <c r="J18" s="10">
        <f t="shared" si="0"/>
        <v>70</v>
      </c>
      <c r="K18" s="295"/>
      <c r="L18" s="295"/>
      <c r="N18" s="7">
        <v>0</v>
      </c>
      <c r="O18" s="7">
        <f t="shared" si="1"/>
        <v>0</v>
      </c>
      <c r="Q18" s="48">
        <v>40</v>
      </c>
      <c r="R18" s="48">
        <v>20</v>
      </c>
      <c r="S18" s="48"/>
      <c r="T18" s="48"/>
      <c r="U18" s="48">
        <v>10</v>
      </c>
      <c r="V18" s="48">
        <f t="shared" si="2"/>
        <v>70</v>
      </c>
    </row>
    <row r="19" spans="2:22" ht="12.75">
      <c r="B19" s="341"/>
      <c r="C19" s="336"/>
      <c r="D19" s="303"/>
      <c r="E19" s="334"/>
      <c r="F19" s="9" t="s">
        <v>19</v>
      </c>
      <c r="G19" s="334"/>
      <c r="H19" s="338"/>
      <c r="I19" s="334"/>
      <c r="J19" s="10">
        <f t="shared" si="0"/>
        <v>60</v>
      </c>
      <c r="K19" s="295"/>
      <c r="L19" s="295"/>
      <c r="N19" s="7">
        <v>0</v>
      </c>
      <c r="O19" s="7">
        <f t="shared" si="1"/>
        <v>0</v>
      </c>
      <c r="Q19" s="48">
        <v>40</v>
      </c>
      <c r="R19" s="48">
        <v>20</v>
      </c>
      <c r="S19" s="48">
        <v>-10</v>
      </c>
      <c r="T19" s="48"/>
      <c r="U19" s="48">
        <v>10</v>
      </c>
      <c r="V19" s="48">
        <f t="shared" si="2"/>
        <v>60</v>
      </c>
    </row>
    <row r="20" spans="2:22" ht="12.75">
      <c r="B20" s="341"/>
      <c r="C20" s="339"/>
      <c r="D20" s="303"/>
      <c r="E20" s="302" t="s">
        <v>16</v>
      </c>
      <c r="F20" s="9" t="s">
        <v>20</v>
      </c>
      <c r="G20" s="302"/>
      <c r="H20" s="337"/>
      <c r="I20" s="302">
        <v>4</v>
      </c>
      <c r="J20" s="10">
        <f>V20</f>
        <v>50</v>
      </c>
      <c r="K20" s="295" t="s">
        <v>897</v>
      </c>
      <c r="L20" s="295"/>
      <c r="N20" s="7">
        <v>0</v>
      </c>
      <c r="O20" s="7">
        <f>N20*J20</f>
        <v>0</v>
      </c>
      <c r="Q20" s="48">
        <v>40</v>
      </c>
      <c r="R20" s="48">
        <v>10</v>
      </c>
      <c r="S20" s="48"/>
      <c r="T20" s="48"/>
      <c r="U20" s="48"/>
      <c r="V20" s="48">
        <f>SUM(Q20:U20)</f>
        <v>50</v>
      </c>
    </row>
    <row r="21" spans="2:22" ht="12.75">
      <c r="B21" s="341"/>
      <c r="C21" s="340"/>
      <c r="D21" s="303"/>
      <c r="E21" s="303"/>
      <c r="F21" s="9" t="s">
        <v>19</v>
      </c>
      <c r="G21" s="334"/>
      <c r="H21" s="338"/>
      <c r="I21" s="334"/>
      <c r="J21" s="10">
        <f>V21</f>
        <v>40</v>
      </c>
      <c r="K21" s="295"/>
      <c r="L21" s="295"/>
      <c r="N21" s="7">
        <v>0</v>
      </c>
      <c r="O21" s="7">
        <f>N21*J21</f>
        <v>0</v>
      </c>
      <c r="Q21" s="48">
        <v>40</v>
      </c>
      <c r="R21" s="48">
        <v>10</v>
      </c>
      <c r="S21" s="48">
        <v>-10</v>
      </c>
      <c r="T21" s="48"/>
      <c r="U21" s="48"/>
      <c r="V21" s="48">
        <f>SUM(Q21:U21)</f>
        <v>40</v>
      </c>
    </row>
    <row r="22" spans="2:22" ht="12.75">
      <c r="B22" s="341"/>
      <c r="C22" s="335" t="s">
        <v>896</v>
      </c>
      <c r="D22" s="303"/>
      <c r="E22" s="303"/>
      <c r="F22" s="9" t="s">
        <v>20</v>
      </c>
      <c r="G22" s="302"/>
      <c r="H22" s="337" t="s">
        <v>894</v>
      </c>
      <c r="I22" s="302">
        <v>4</v>
      </c>
      <c r="J22" s="10">
        <f t="shared" si="0"/>
        <v>60</v>
      </c>
      <c r="K22" s="295"/>
      <c r="L22" s="295"/>
      <c r="N22" s="7">
        <v>0</v>
      </c>
      <c r="O22" s="7">
        <f t="shared" si="1"/>
        <v>0</v>
      </c>
      <c r="Q22" s="48">
        <v>40</v>
      </c>
      <c r="R22" s="48">
        <v>10</v>
      </c>
      <c r="S22" s="48"/>
      <c r="T22" s="48"/>
      <c r="U22" s="48">
        <v>10</v>
      </c>
      <c r="V22" s="48">
        <f t="shared" si="2"/>
        <v>60</v>
      </c>
    </row>
    <row r="23" spans="2:22" ht="12.75">
      <c r="B23" s="340"/>
      <c r="C23" s="336"/>
      <c r="D23" s="334"/>
      <c r="E23" s="334"/>
      <c r="F23" s="9" t="s">
        <v>19</v>
      </c>
      <c r="G23" s="334"/>
      <c r="H23" s="338"/>
      <c r="I23" s="334"/>
      <c r="J23" s="10">
        <f t="shared" si="0"/>
        <v>50</v>
      </c>
      <c r="K23" s="295"/>
      <c r="L23" s="295"/>
      <c r="N23" s="7">
        <v>0</v>
      </c>
      <c r="O23" s="7">
        <f t="shared" si="1"/>
        <v>0</v>
      </c>
      <c r="Q23" s="48">
        <v>40</v>
      </c>
      <c r="R23" s="48">
        <v>10</v>
      </c>
      <c r="S23" s="48">
        <v>-10</v>
      </c>
      <c r="T23" s="48"/>
      <c r="U23" s="48">
        <v>10</v>
      </c>
      <c r="V23" s="48">
        <f t="shared" si="2"/>
        <v>50</v>
      </c>
    </row>
    <row r="24" spans="2:22" ht="12.75">
      <c r="B24" s="287" t="s">
        <v>863</v>
      </c>
      <c r="C24" s="288"/>
      <c r="D24" s="302" t="s">
        <v>38</v>
      </c>
      <c r="E24" s="302" t="s">
        <v>56</v>
      </c>
      <c r="F24" s="9" t="s">
        <v>20</v>
      </c>
      <c r="G24" s="297" t="s">
        <v>70</v>
      </c>
      <c r="H24" s="302"/>
      <c r="I24" s="302">
        <v>4</v>
      </c>
      <c r="J24" s="10">
        <f t="shared" si="0"/>
        <v>40</v>
      </c>
      <c r="K24" s="295" t="s">
        <v>48</v>
      </c>
      <c r="L24" s="295" t="s">
        <v>163</v>
      </c>
      <c r="N24" s="7">
        <v>0</v>
      </c>
      <c r="O24" s="7">
        <f t="shared" si="1"/>
        <v>0</v>
      </c>
      <c r="Q24" s="48">
        <v>20</v>
      </c>
      <c r="R24" s="48"/>
      <c r="S24" s="48"/>
      <c r="T24" s="48">
        <v>20</v>
      </c>
      <c r="U24" s="48"/>
      <c r="V24" s="48">
        <f t="shared" si="2"/>
        <v>40</v>
      </c>
    </row>
    <row r="25" spans="2:22" ht="12.75">
      <c r="B25" s="304"/>
      <c r="C25" s="305"/>
      <c r="D25" s="303"/>
      <c r="E25" s="303"/>
      <c r="F25" s="9" t="s">
        <v>19</v>
      </c>
      <c r="G25" s="297"/>
      <c r="H25" s="303"/>
      <c r="I25" s="303"/>
      <c r="J25" s="10">
        <f t="shared" si="0"/>
        <v>30</v>
      </c>
      <c r="K25" s="295"/>
      <c r="L25" s="295"/>
      <c r="N25" s="7">
        <v>0</v>
      </c>
      <c r="O25" s="7">
        <f t="shared" si="1"/>
        <v>0</v>
      </c>
      <c r="Q25" s="48">
        <v>20</v>
      </c>
      <c r="R25" s="48"/>
      <c r="S25" s="48">
        <v>-10</v>
      </c>
      <c r="T25" s="48">
        <v>20</v>
      </c>
      <c r="U25" s="48"/>
      <c r="V25" s="48">
        <f t="shared" si="2"/>
        <v>30</v>
      </c>
    </row>
    <row r="26" spans="2:22" ht="12.75">
      <c r="B26" s="304"/>
      <c r="C26" s="305"/>
      <c r="D26" s="303"/>
      <c r="E26" s="303"/>
      <c r="F26" s="9" t="s">
        <v>20</v>
      </c>
      <c r="G26" s="297" t="s">
        <v>72</v>
      </c>
      <c r="H26" s="303"/>
      <c r="I26" s="303"/>
      <c r="J26" s="10">
        <f>V26</f>
        <v>40</v>
      </c>
      <c r="K26" s="295" t="s">
        <v>898</v>
      </c>
      <c r="L26" s="295"/>
      <c r="N26" s="7">
        <v>0</v>
      </c>
      <c r="O26" s="7">
        <f>N26*J26</f>
        <v>0</v>
      </c>
      <c r="Q26" s="48">
        <v>20</v>
      </c>
      <c r="R26" s="48"/>
      <c r="S26" s="48"/>
      <c r="T26" s="48">
        <v>20</v>
      </c>
      <c r="U26" s="48"/>
      <c r="V26" s="48">
        <f>SUM(Q26:U26)</f>
        <v>40</v>
      </c>
    </row>
    <row r="27" spans="2:22" ht="12.75">
      <c r="B27" s="304"/>
      <c r="C27" s="305"/>
      <c r="D27" s="303"/>
      <c r="E27" s="303"/>
      <c r="F27" s="9" t="s">
        <v>19</v>
      </c>
      <c r="G27" s="297"/>
      <c r="H27" s="303"/>
      <c r="I27" s="303"/>
      <c r="J27" s="10">
        <f t="shared" si="0"/>
        <v>30</v>
      </c>
      <c r="K27" s="295"/>
      <c r="L27" s="295"/>
      <c r="N27" s="7">
        <v>0</v>
      </c>
      <c r="O27" s="7">
        <f t="shared" si="1"/>
        <v>0</v>
      </c>
      <c r="Q27" s="48">
        <v>20</v>
      </c>
      <c r="R27" s="48"/>
      <c r="S27" s="48">
        <v>-10</v>
      </c>
      <c r="T27" s="48">
        <v>20</v>
      </c>
      <c r="U27" s="48"/>
      <c r="V27" s="48">
        <f t="shared" si="2"/>
        <v>30</v>
      </c>
    </row>
    <row r="28" spans="2:22" ht="12.75">
      <c r="B28" s="304"/>
      <c r="C28" s="305"/>
      <c r="D28" s="303"/>
      <c r="E28" s="303"/>
      <c r="F28" s="9" t="s">
        <v>20</v>
      </c>
      <c r="G28" s="297" t="s">
        <v>181</v>
      </c>
      <c r="H28" s="303"/>
      <c r="I28" s="303"/>
      <c r="J28" s="10">
        <f>V28</f>
        <v>40</v>
      </c>
      <c r="K28" s="295" t="s">
        <v>163</v>
      </c>
      <c r="L28" s="295"/>
      <c r="N28" s="7">
        <v>0</v>
      </c>
      <c r="O28" s="7">
        <f>N28*J28</f>
        <v>0</v>
      </c>
      <c r="Q28" s="48">
        <v>20</v>
      </c>
      <c r="R28" s="48"/>
      <c r="S28" s="48"/>
      <c r="T28" s="48">
        <v>20</v>
      </c>
      <c r="U28" s="48"/>
      <c r="V28" s="48">
        <f>SUM(Q28:U28)</f>
        <v>40</v>
      </c>
    </row>
    <row r="29" spans="2:22" ht="12.75">
      <c r="B29" s="332"/>
      <c r="C29" s="333"/>
      <c r="D29" s="334"/>
      <c r="E29" s="334"/>
      <c r="F29" s="9" t="s">
        <v>19</v>
      </c>
      <c r="G29" s="297"/>
      <c r="H29" s="334"/>
      <c r="I29" s="334"/>
      <c r="J29" s="10">
        <f t="shared" si="0"/>
        <v>30</v>
      </c>
      <c r="K29" s="295"/>
      <c r="L29" s="295"/>
      <c r="N29" s="7">
        <v>0</v>
      </c>
      <c r="O29" s="7">
        <f t="shared" si="1"/>
        <v>0</v>
      </c>
      <c r="Q29" s="48">
        <v>20</v>
      </c>
      <c r="R29" s="48"/>
      <c r="S29" s="48">
        <v>-10</v>
      </c>
      <c r="T29" s="48">
        <v>20</v>
      </c>
      <c r="U29" s="48"/>
      <c r="V29" s="48">
        <f t="shared" si="2"/>
        <v>30</v>
      </c>
    </row>
    <row r="30" spans="2:22" ht="12.75">
      <c r="B30" s="15" t="s">
        <v>281</v>
      </c>
      <c r="C30" s="107"/>
      <c r="D30" s="16"/>
      <c r="E30" s="16"/>
      <c r="F30" s="16"/>
      <c r="G30" s="16"/>
      <c r="H30" s="16"/>
      <c r="I30" s="17"/>
      <c r="J30" s="52"/>
      <c r="K30" s="52"/>
      <c r="L30" s="240"/>
      <c r="Q30" s="63"/>
      <c r="R30" s="64"/>
      <c r="S30" s="64"/>
      <c r="T30" s="64"/>
      <c r="U30" s="64"/>
      <c r="V30" s="65"/>
    </row>
    <row r="31" spans="2:22" ht="12.75">
      <c r="B31" s="103" t="s">
        <v>350</v>
      </c>
      <c r="C31" s="57" t="s">
        <v>899</v>
      </c>
      <c r="D31" s="58" t="s">
        <v>36</v>
      </c>
      <c r="E31" s="9"/>
      <c r="F31" s="101" t="s">
        <v>21</v>
      </c>
      <c r="G31" s="58"/>
      <c r="H31" s="58"/>
      <c r="I31" s="58">
        <v>4</v>
      </c>
      <c r="J31" s="10">
        <f>V31</f>
        <v>60</v>
      </c>
      <c r="K31" s="328" t="s">
        <v>66</v>
      </c>
      <c r="L31" s="329"/>
      <c r="N31" s="218">
        <v>0</v>
      </c>
      <c r="O31" s="7">
        <f>N31*J31</f>
        <v>0</v>
      </c>
      <c r="Q31" s="48">
        <v>40</v>
      </c>
      <c r="R31" s="48"/>
      <c r="S31" s="48">
        <v>20</v>
      </c>
      <c r="T31" s="48"/>
      <c r="U31" s="48"/>
      <c r="V31" s="48">
        <f>SUM(Q31:U31)</f>
        <v>60</v>
      </c>
    </row>
    <row r="32" spans="2:22" ht="12.75">
      <c r="B32" s="103" t="s">
        <v>900</v>
      </c>
      <c r="C32" s="103" t="s">
        <v>901</v>
      </c>
      <c r="D32" s="58" t="s">
        <v>24</v>
      </c>
      <c r="E32" s="58" t="s">
        <v>17</v>
      </c>
      <c r="F32" s="9" t="s">
        <v>21</v>
      </c>
      <c r="G32" s="58"/>
      <c r="H32" s="58"/>
      <c r="I32" s="58">
        <v>4</v>
      </c>
      <c r="J32" s="10">
        <f>V32</f>
        <v>80</v>
      </c>
      <c r="K32" s="114" t="s">
        <v>66</v>
      </c>
      <c r="L32" s="295" t="s">
        <v>66</v>
      </c>
      <c r="N32" s="218">
        <v>0</v>
      </c>
      <c r="O32" s="7">
        <f>N32*J32</f>
        <v>0</v>
      </c>
      <c r="Q32" s="48">
        <v>40</v>
      </c>
      <c r="R32" s="48">
        <v>20</v>
      </c>
      <c r="S32" s="48">
        <v>20</v>
      </c>
      <c r="T32" s="48"/>
      <c r="U32" s="48"/>
      <c r="V32" s="48">
        <f>SUM(Q32:U32)</f>
        <v>80</v>
      </c>
    </row>
    <row r="33" spans="2:22" ht="12.75">
      <c r="B33" s="103" t="s">
        <v>902</v>
      </c>
      <c r="C33" s="103"/>
      <c r="D33" s="58" t="s">
        <v>24</v>
      </c>
      <c r="E33" s="58" t="s">
        <v>17</v>
      </c>
      <c r="F33" s="9" t="s">
        <v>21</v>
      </c>
      <c r="G33" s="58"/>
      <c r="H33" s="58"/>
      <c r="I33" s="58">
        <v>4</v>
      </c>
      <c r="J33" s="10">
        <f>V33</f>
        <v>80</v>
      </c>
      <c r="K33" s="114" t="s">
        <v>66</v>
      </c>
      <c r="L33" s="295"/>
      <c r="N33" s="218">
        <v>0</v>
      </c>
      <c r="O33" s="7">
        <f>N33*J33</f>
        <v>0</v>
      </c>
      <c r="Q33" s="48">
        <v>40</v>
      </c>
      <c r="R33" s="48">
        <v>20</v>
      </c>
      <c r="S33" s="48">
        <v>20</v>
      </c>
      <c r="T33" s="48"/>
      <c r="U33" s="48"/>
      <c r="V33" s="48">
        <f>SUM(Q33:U33)</f>
        <v>80</v>
      </c>
    </row>
    <row r="34" spans="2:22" ht="12.75">
      <c r="B34" s="330" t="s">
        <v>494</v>
      </c>
      <c r="C34" s="331"/>
      <c r="D34" s="9" t="s">
        <v>26</v>
      </c>
      <c r="E34" s="9" t="s">
        <v>56</v>
      </c>
      <c r="F34" s="80" t="s">
        <v>19</v>
      </c>
      <c r="G34" s="14"/>
      <c r="H34" s="14"/>
      <c r="I34" s="10">
        <v>4</v>
      </c>
      <c r="J34" s="54">
        <f>V34</f>
        <v>10</v>
      </c>
      <c r="K34" s="328" t="s">
        <v>67</v>
      </c>
      <c r="L34" s="329"/>
      <c r="N34" s="218">
        <v>0</v>
      </c>
      <c r="O34" s="7">
        <f>N34*J34</f>
        <v>0</v>
      </c>
      <c r="Q34" s="48">
        <v>20</v>
      </c>
      <c r="R34" s="48"/>
      <c r="S34" s="48">
        <v>-10</v>
      </c>
      <c r="T34" s="48"/>
      <c r="U34" s="48"/>
      <c r="V34" s="48">
        <f>SUM(Q34:U34)</f>
        <v>10</v>
      </c>
    </row>
    <row r="35" spans="2:22" ht="12.75">
      <c r="B35" s="116" t="s">
        <v>79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242"/>
      <c r="Q35" s="46"/>
      <c r="R35" s="46"/>
      <c r="S35" s="46"/>
      <c r="T35" s="46"/>
      <c r="U35" s="46"/>
      <c r="V35" s="46"/>
    </row>
    <row r="36" spans="2:22" ht="12.75">
      <c r="B36" s="21" t="s">
        <v>903</v>
      </c>
      <c r="C36" s="22"/>
      <c r="D36" s="22"/>
      <c r="E36" s="22"/>
      <c r="F36" s="22"/>
      <c r="G36" s="22"/>
      <c r="H36" s="22"/>
      <c r="I36" s="22"/>
      <c r="J36" s="22"/>
      <c r="K36" s="22"/>
      <c r="L36" s="23"/>
      <c r="N36" s="237">
        <f>SUM(N5:N34)</f>
        <v>0</v>
      </c>
      <c r="O36" s="237">
        <f>SUM(O5:O34)</f>
        <v>0</v>
      </c>
      <c r="Q36" s="46"/>
      <c r="R36" s="46"/>
      <c r="S36" s="46"/>
      <c r="T36" s="46"/>
      <c r="U36" s="46"/>
      <c r="V36" s="46"/>
    </row>
    <row r="37" spans="2:22" ht="12.75">
      <c r="B37" s="21" t="s">
        <v>904</v>
      </c>
      <c r="C37" s="22"/>
      <c r="D37" s="22"/>
      <c r="E37" s="22"/>
      <c r="F37" s="22"/>
      <c r="G37" s="22"/>
      <c r="H37" s="22"/>
      <c r="I37" s="22"/>
      <c r="J37" s="22"/>
      <c r="K37" s="22"/>
      <c r="L37" s="23"/>
      <c r="Q37" s="46"/>
      <c r="R37" s="46"/>
      <c r="S37" s="46"/>
      <c r="T37" s="46"/>
      <c r="U37" s="46"/>
      <c r="V37" s="46"/>
    </row>
    <row r="38" spans="2:22" ht="12.75">
      <c r="B38" s="136" t="s">
        <v>978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Q38" s="46"/>
      <c r="R38" s="46"/>
      <c r="S38" s="46"/>
      <c r="T38" s="46"/>
      <c r="U38" s="46"/>
      <c r="V38" s="46"/>
    </row>
    <row r="39" spans="2:22" ht="12.75">
      <c r="B39" s="21" t="s">
        <v>905</v>
      </c>
      <c r="C39" s="22"/>
      <c r="D39" s="22"/>
      <c r="E39" s="22"/>
      <c r="F39" s="22"/>
      <c r="G39" s="22"/>
      <c r="H39" s="22"/>
      <c r="I39" s="22"/>
      <c r="J39" s="22"/>
      <c r="K39" s="22"/>
      <c r="L39" s="23"/>
      <c r="Q39" s="46"/>
      <c r="R39" s="46"/>
      <c r="S39" s="46"/>
      <c r="T39" s="46"/>
      <c r="U39" s="46"/>
      <c r="V39" s="46"/>
    </row>
    <row r="40" spans="2:22" ht="12.75">
      <c r="B40" s="24" t="s">
        <v>906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Q40" s="46"/>
      <c r="R40" s="46"/>
      <c r="S40" s="46"/>
      <c r="T40" s="46"/>
      <c r="U40" s="46"/>
      <c r="V40" s="46"/>
    </row>
    <row r="41" ht="10.5" customHeight="1"/>
    <row r="42" ht="12.75">
      <c r="B42" s="220" t="s">
        <v>882</v>
      </c>
    </row>
    <row r="43" ht="12.75">
      <c r="B43" s="221" t="s">
        <v>883</v>
      </c>
    </row>
    <row r="44" ht="12.75">
      <c r="B44" s="221"/>
    </row>
    <row r="45" ht="12.75">
      <c r="B45" s="132"/>
    </row>
    <row r="46" spans="17:22" ht="12.75">
      <c r="Q46" s="46"/>
      <c r="R46" s="46"/>
      <c r="S46" s="46"/>
      <c r="T46" s="46"/>
      <c r="U46" s="46"/>
      <c r="V46" s="46"/>
    </row>
    <row r="47" spans="17:22" ht="12.75">
      <c r="Q47" s="46"/>
      <c r="R47" s="46"/>
      <c r="S47" s="46"/>
      <c r="T47" s="46"/>
      <c r="U47" s="46"/>
      <c r="V47" s="46"/>
    </row>
    <row r="48" spans="17:22" ht="12.75">
      <c r="Q48" s="46"/>
      <c r="R48" s="46"/>
      <c r="S48" s="46"/>
      <c r="T48" s="46"/>
      <c r="U48" s="46"/>
      <c r="V48" s="46"/>
    </row>
    <row r="49" spans="17:22" ht="12.75">
      <c r="Q49" s="46"/>
      <c r="R49" s="46"/>
      <c r="S49" s="46"/>
      <c r="T49" s="46"/>
      <c r="U49" s="46"/>
      <c r="V49" s="46"/>
    </row>
    <row r="50" spans="17:22" ht="12.75">
      <c r="Q50" s="46"/>
      <c r="R50" s="46"/>
      <c r="S50" s="46"/>
      <c r="T50" s="46"/>
      <c r="U50" s="46"/>
      <c r="V50" s="46"/>
    </row>
    <row r="51" spans="17:22" ht="12.75">
      <c r="Q51" s="46"/>
      <c r="R51" s="46"/>
      <c r="S51" s="46"/>
      <c r="T51" s="46"/>
      <c r="U51" s="46"/>
      <c r="V51" s="46"/>
    </row>
    <row r="52" spans="17:22" ht="12.75">
      <c r="Q52" s="46"/>
      <c r="R52" s="46"/>
      <c r="S52" s="46"/>
      <c r="T52" s="46"/>
      <c r="U52" s="46"/>
      <c r="V52" s="46"/>
    </row>
    <row r="53" spans="17:22" ht="12.75">
      <c r="Q53" s="46"/>
      <c r="R53" s="46"/>
      <c r="S53" s="46"/>
      <c r="T53" s="46"/>
      <c r="U53" s="46"/>
      <c r="V53" s="46"/>
    </row>
    <row r="54" spans="17:22" ht="12.75">
      <c r="Q54" s="46"/>
      <c r="R54" s="46"/>
      <c r="S54" s="46"/>
      <c r="T54" s="46"/>
      <c r="U54" s="46"/>
      <c r="V54" s="46"/>
    </row>
    <row r="55" spans="17:22" ht="12.75">
      <c r="Q55" s="46"/>
      <c r="R55" s="46"/>
      <c r="S55" s="46"/>
      <c r="T55" s="46"/>
      <c r="U55" s="46"/>
      <c r="V55" s="46"/>
    </row>
    <row r="56" spans="17:22" ht="12.75">
      <c r="Q56" s="46"/>
      <c r="R56" s="46"/>
      <c r="S56" s="46"/>
      <c r="T56" s="46"/>
      <c r="U56" s="46"/>
      <c r="V56" s="46"/>
    </row>
    <row r="57" spans="17:22" ht="12.75">
      <c r="Q57" s="46"/>
      <c r="R57" s="46"/>
      <c r="S57" s="46"/>
      <c r="T57" s="46"/>
      <c r="U57" s="46"/>
      <c r="V57" s="46"/>
    </row>
    <row r="58" spans="17:22" ht="12.75">
      <c r="Q58" s="46"/>
      <c r="R58" s="46"/>
      <c r="S58" s="46"/>
      <c r="T58" s="46"/>
      <c r="U58" s="46"/>
      <c r="V58" s="46"/>
    </row>
    <row r="59" spans="17:22" ht="12.75">
      <c r="Q59" s="46"/>
      <c r="R59" s="46"/>
      <c r="S59" s="46"/>
      <c r="T59" s="46"/>
      <c r="U59" s="46"/>
      <c r="V59" s="46"/>
    </row>
    <row r="60" spans="17:22" ht="12.75">
      <c r="Q60" s="46"/>
      <c r="R60" s="46"/>
      <c r="S60" s="46"/>
      <c r="T60" s="46"/>
      <c r="U60" s="46"/>
      <c r="V60" s="46"/>
    </row>
    <row r="61" spans="17:22" ht="12.75">
      <c r="Q61" s="46"/>
      <c r="R61" s="46"/>
      <c r="S61" s="46"/>
      <c r="T61" s="46"/>
      <c r="U61" s="46"/>
      <c r="V61" s="46"/>
    </row>
    <row r="62" spans="17:22" ht="12.75">
      <c r="Q62" s="46"/>
      <c r="R62" s="46"/>
      <c r="S62" s="46"/>
      <c r="T62" s="46"/>
      <c r="U62" s="46"/>
      <c r="V62" s="46"/>
    </row>
    <row r="63" spans="17:22" ht="12.75">
      <c r="Q63" s="46"/>
      <c r="R63" s="46"/>
      <c r="S63" s="46"/>
      <c r="T63" s="46"/>
      <c r="U63" s="46"/>
      <c r="V63" s="46"/>
    </row>
    <row r="64" spans="17:22" ht="12.75">
      <c r="Q64" s="46"/>
      <c r="R64" s="46"/>
      <c r="S64" s="46"/>
      <c r="T64" s="46"/>
      <c r="U64" s="46"/>
      <c r="V64" s="46"/>
    </row>
    <row r="65" spans="17:22" ht="12.75">
      <c r="Q65" s="46"/>
      <c r="R65" s="46"/>
      <c r="S65" s="46"/>
      <c r="T65" s="46"/>
      <c r="U65" s="46"/>
      <c r="V65" s="46"/>
    </row>
    <row r="66" spans="17:22" ht="12.75">
      <c r="Q66" s="46"/>
      <c r="R66" s="46"/>
      <c r="S66" s="46"/>
      <c r="T66" s="46"/>
      <c r="U66" s="46"/>
      <c r="V66" s="46"/>
    </row>
  </sheetData>
  <sheetProtection/>
  <mergeCells count="82">
    <mergeCell ref="U3:U4"/>
    <mergeCell ref="V3:V4"/>
    <mergeCell ref="B5:C5"/>
    <mergeCell ref="K5:L5"/>
    <mergeCell ref="Q2:V2"/>
    <mergeCell ref="B3:C4"/>
    <mergeCell ref="D3:F3"/>
    <mergeCell ref="G3:H3"/>
    <mergeCell ref="I3:I4"/>
    <mergeCell ref="J3:J4"/>
    <mergeCell ref="G7:G8"/>
    <mergeCell ref="H7:H8"/>
    <mergeCell ref="I7:I8"/>
    <mergeCell ref="R3:R4"/>
    <mergeCell ref="S3:S4"/>
    <mergeCell ref="T3:T4"/>
    <mergeCell ref="K3:L4"/>
    <mergeCell ref="N3:N4"/>
    <mergeCell ref="O3:O4"/>
    <mergeCell ref="Q3:Q4"/>
    <mergeCell ref="K7:L10"/>
    <mergeCell ref="E9:E10"/>
    <mergeCell ref="G9:G10"/>
    <mergeCell ref="H9:H10"/>
    <mergeCell ref="I9:I10"/>
    <mergeCell ref="B11:C11"/>
    <mergeCell ref="K11:L11"/>
    <mergeCell ref="B7:C10"/>
    <mergeCell ref="D7:D10"/>
    <mergeCell ref="E7:E8"/>
    <mergeCell ref="B12:B15"/>
    <mergeCell ref="C12:C13"/>
    <mergeCell ref="D12:D15"/>
    <mergeCell ref="E12:E15"/>
    <mergeCell ref="G12:G13"/>
    <mergeCell ref="H12:H13"/>
    <mergeCell ref="I12:I13"/>
    <mergeCell ref="K12:L15"/>
    <mergeCell ref="C14:C15"/>
    <mergeCell ref="G14:G15"/>
    <mergeCell ref="H14:H15"/>
    <mergeCell ref="I14:I15"/>
    <mergeCell ref="B16:B23"/>
    <mergeCell ref="C16:C17"/>
    <mergeCell ref="D16:D23"/>
    <mergeCell ref="E16:E19"/>
    <mergeCell ref="G16:G17"/>
    <mergeCell ref="H16:H17"/>
    <mergeCell ref="H20:H21"/>
    <mergeCell ref="I16:I17"/>
    <mergeCell ref="K16:K19"/>
    <mergeCell ref="L16:L23"/>
    <mergeCell ref="C18:C19"/>
    <mergeCell ref="G18:G19"/>
    <mergeCell ref="H18:H19"/>
    <mergeCell ref="I18:I19"/>
    <mergeCell ref="C20:C21"/>
    <mergeCell ref="E20:E23"/>
    <mergeCell ref="G20:G21"/>
    <mergeCell ref="I20:I21"/>
    <mergeCell ref="K20:K23"/>
    <mergeCell ref="C22:C23"/>
    <mergeCell ref="G22:G23"/>
    <mergeCell ref="H22:H23"/>
    <mergeCell ref="I22:I23"/>
    <mergeCell ref="K28:K29"/>
    <mergeCell ref="B24:C29"/>
    <mergeCell ref="D24:D29"/>
    <mergeCell ref="E24:E29"/>
    <mergeCell ref="G24:G25"/>
    <mergeCell ref="H24:H29"/>
    <mergeCell ref="I24:I29"/>
    <mergeCell ref="B2:L2"/>
    <mergeCell ref="K31:L31"/>
    <mergeCell ref="L32:L33"/>
    <mergeCell ref="B34:C34"/>
    <mergeCell ref="K34:L34"/>
    <mergeCell ref="K24:K25"/>
    <mergeCell ref="L24:L29"/>
    <mergeCell ref="G26:G27"/>
    <mergeCell ref="K26:K27"/>
    <mergeCell ref="G28:G2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6" max="16" width="3.8515625" style="0" customWidth="1"/>
    <col min="17" max="18" width="7.57421875" style="0" customWidth="1"/>
    <col min="19" max="19" width="8.140625" style="0" customWidth="1"/>
    <col min="20" max="20" width="8.421875" style="0" customWidth="1"/>
    <col min="21" max="21" width="7.8515625" style="0" customWidth="1"/>
    <col min="22" max="22" width="7.57421875" style="0" customWidth="1"/>
  </cols>
  <sheetData>
    <row r="1" ht="8.25" customHeight="1"/>
    <row r="2" spans="2:22" ht="15.75">
      <c r="B2" s="284" t="s">
        <v>805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422" t="s">
        <v>379</v>
      </c>
      <c r="C7" s="142" t="s">
        <v>198</v>
      </c>
      <c r="D7" s="58" t="s">
        <v>145</v>
      </c>
      <c r="E7" s="58" t="s">
        <v>17</v>
      </c>
      <c r="F7" s="80" t="s">
        <v>20</v>
      </c>
      <c r="G7" s="58"/>
      <c r="H7" s="58" t="s">
        <v>180</v>
      </c>
      <c r="I7" s="58">
        <v>4</v>
      </c>
      <c r="J7" s="10">
        <f aca="true" t="shared" si="0" ref="J7:J21">V7</f>
        <v>60</v>
      </c>
      <c r="K7" s="509" t="s">
        <v>117</v>
      </c>
      <c r="L7" s="486"/>
      <c r="N7" s="69">
        <v>0</v>
      </c>
      <c r="O7" s="69">
        <f aca="true" t="shared" si="1" ref="O7:O23">N7*J7</f>
        <v>0</v>
      </c>
      <c r="Q7" s="48">
        <v>40</v>
      </c>
      <c r="R7" s="48">
        <v>20</v>
      </c>
      <c r="S7" s="48"/>
      <c r="T7" s="48"/>
      <c r="U7" s="48"/>
      <c r="V7" s="48">
        <f aca="true" t="shared" si="2" ref="V7:V21">SUM(Q7:U7)</f>
        <v>60</v>
      </c>
    </row>
    <row r="8" spans="2:22" ht="20.25" customHeight="1">
      <c r="B8" s="473"/>
      <c r="C8" s="356" t="s">
        <v>730</v>
      </c>
      <c r="D8" s="353" t="s">
        <v>145</v>
      </c>
      <c r="E8" s="385" t="s">
        <v>17</v>
      </c>
      <c r="F8" s="83" t="s">
        <v>21</v>
      </c>
      <c r="G8" s="353"/>
      <c r="H8" s="302"/>
      <c r="I8" s="302">
        <v>4</v>
      </c>
      <c r="J8" s="10">
        <f t="shared" si="0"/>
        <v>80</v>
      </c>
      <c r="K8" s="510"/>
      <c r="L8" s="487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/>
      <c r="V8" s="48">
        <f t="shared" si="2"/>
        <v>80</v>
      </c>
    </row>
    <row r="9" spans="2:22" ht="20.25" customHeight="1">
      <c r="B9" s="424"/>
      <c r="C9" s="456"/>
      <c r="D9" s="368"/>
      <c r="E9" s="386"/>
      <c r="F9" s="83" t="s">
        <v>20</v>
      </c>
      <c r="G9" s="368"/>
      <c r="H9" s="334"/>
      <c r="I9" s="334"/>
      <c r="J9" s="10">
        <f t="shared" si="0"/>
        <v>60</v>
      </c>
      <c r="K9" s="549"/>
      <c r="L9" s="488"/>
      <c r="N9" s="69">
        <v>0</v>
      </c>
      <c r="O9" s="69">
        <f t="shared" si="1"/>
        <v>0</v>
      </c>
      <c r="Q9" s="48">
        <v>40</v>
      </c>
      <c r="R9" s="48">
        <v>20</v>
      </c>
      <c r="S9" s="48"/>
      <c r="T9" s="48"/>
      <c r="U9" s="48"/>
      <c r="V9" s="48">
        <f t="shared" si="2"/>
        <v>60</v>
      </c>
    </row>
    <row r="10" spans="2:22" ht="12.75">
      <c r="B10" s="422" t="s">
        <v>1076</v>
      </c>
      <c r="C10" s="423"/>
      <c r="D10" s="129" t="s">
        <v>202</v>
      </c>
      <c r="E10" s="83" t="s">
        <v>56</v>
      </c>
      <c r="F10" s="83" t="s">
        <v>20</v>
      </c>
      <c r="G10" s="129" t="s">
        <v>181</v>
      </c>
      <c r="H10" s="58"/>
      <c r="I10" s="58">
        <v>4</v>
      </c>
      <c r="J10" s="10">
        <f t="shared" si="0"/>
        <v>60</v>
      </c>
      <c r="K10" s="402" t="s">
        <v>48</v>
      </c>
      <c r="L10" s="435"/>
      <c r="N10" s="69">
        <v>0</v>
      </c>
      <c r="O10" s="69">
        <f t="shared" si="1"/>
        <v>0</v>
      </c>
      <c r="Q10" s="48">
        <v>40</v>
      </c>
      <c r="R10" s="48"/>
      <c r="S10" s="48"/>
      <c r="T10" s="48">
        <v>20</v>
      </c>
      <c r="U10" s="48"/>
      <c r="V10" s="48">
        <f t="shared" si="2"/>
        <v>60</v>
      </c>
    </row>
    <row r="11" spans="2:22" ht="12.75" customHeight="1">
      <c r="B11" s="373" t="s">
        <v>77</v>
      </c>
      <c r="C11" s="374"/>
      <c r="D11" s="9" t="s">
        <v>24</v>
      </c>
      <c r="E11" s="302" t="s">
        <v>16</v>
      </c>
      <c r="F11" s="360" t="s">
        <v>20</v>
      </c>
      <c r="G11" s="302"/>
      <c r="H11" s="302"/>
      <c r="I11" s="302">
        <v>4</v>
      </c>
      <c r="J11" s="10">
        <f t="shared" si="0"/>
        <v>50</v>
      </c>
      <c r="K11" s="431" t="s">
        <v>731</v>
      </c>
      <c r="L11" s="432"/>
      <c r="N11" s="69">
        <v>0</v>
      </c>
      <c r="O11" s="69">
        <f t="shared" si="1"/>
        <v>0</v>
      </c>
      <c r="Q11" s="48">
        <v>40</v>
      </c>
      <c r="R11" s="48">
        <v>10</v>
      </c>
      <c r="S11" s="48"/>
      <c r="T11" s="48"/>
      <c r="U11" s="48"/>
      <c r="V11" s="48">
        <f t="shared" si="2"/>
        <v>50</v>
      </c>
    </row>
    <row r="12" spans="2:22" ht="12.75">
      <c r="B12" s="377"/>
      <c r="C12" s="378"/>
      <c r="D12" s="9" t="s">
        <v>276</v>
      </c>
      <c r="E12" s="334"/>
      <c r="F12" s="355"/>
      <c r="G12" s="334"/>
      <c r="H12" s="334"/>
      <c r="I12" s="334"/>
      <c r="J12" s="10">
        <f t="shared" si="0"/>
        <v>30</v>
      </c>
      <c r="K12" s="433"/>
      <c r="L12" s="434"/>
      <c r="N12" s="69">
        <v>0</v>
      </c>
      <c r="O12" s="69">
        <f t="shared" si="1"/>
        <v>0</v>
      </c>
      <c r="Q12" s="48">
        <v>20</v>
      </c>
      <c r="R12" s="48">
        <v>10</v>
      </c>
      <c r="S12" s="48"/>
      <c r="T12" s="48"/>
      <c r="U12" s="48"/>
      <c r="V12" s="48">
        <f t="shared" si="2"/>
        <v>30</v>
      </c>
    </row>
    <row r="13" spans="2:22" ht="51">
      <c r="B13" s="408" t="s">
        <v>175</v>
      </c>
      <c r="C13" s="162" t="s">
        <v>732</v>
      </c>
      <c r="D13" s="80" t="s">
        <v>24</v>
      </c>
      <c r="E13" s="80" t="s">
        <v>16</v>
      </c>
      <c r="F13" s="101" t="s">
        <v>20</v>
      </c>
      <c r="G13" s="58"/>
      <c r="H13" s="83" t="s">
        <v>132</v>
      </c>
      <c r="I13" s="58">
        <v>4</v>
      </c>
      <c r="J13" s="10">
        <f t="shared" si="0"/>
        <v>60</v>
      </c>
      <c r="K13" s="546" t="s">
        <v>735</v>
      </c>
      <c r="L13" s="547"/>
      <c r="N13" s="69">
        <v>0</v>
      </c>
      <c r="O13" s="69">
        <f t="shared" si="1"/>
        <v>0</v>
      </c>
      <c r="Q13" s="48">
        <v>40</v>
      </c>
      <c r="R13" s="48">
        <v>10</v>
      </c>
      <c r="S13" s="48"/>
      <c r="T13" s="48"/>
      <c r="U13" s="48">
        <v>10</v>
      </c>
      <c r="V13" s="48">
        <f t="shared" si="2"/>
        <v>60</v>
      </c>
    </row>
    <row r="14" spans="2:22" ht="25.5">
      <c r="B14" s="520"/>
      <c r="C14" s="162" t="s">
        <v>733</v>
      </c>
      <c r="D14" s="80" t="s">
        <v>24</v>
      </c>
      <c r="E14" s="80" t="s">
        <v>16</v>
      </c>
      <c r="F14" s="101" t="s">
        <v>21</v>
      </c>
      <c r="G14" s="58"/>
      <c r="H14" s="83" t="s">
        <v>132</v>
      </c>
      <c r="I14" s="58">
        <v>4</v>
      </c>
      <c r="J14" s="10">
        <f t="shared" si="0"/>
        <v>80</v>
      </c>
      <c r="K14" s="546" t="s">
        <v>306</v>
      </c>
      <c r="L14" s="548"/>
      <c r="N14" s="69">
        <v>0</v>
      </c>
      <c r="O14" s="69">
        <f t="shared" si="1"/>
        <v>0</v>
      </c>
      <c r="Q14" s="48">
        <v>40</v>
      </c>
      <c r="R14" s="48">
        <v>10</v>
      </c>
      <c r="S14" s="48">
        <v>20</v>
      </c>
      <c r="T14" s="48"/>
      <c r="U14" s="48">
        <v>10</v>
      </c>
      <c r="V14" s="48">
        <f t="shared" si="2"/>
        <v>80</v>
      </c>
    </row>
    <row r="15" spans="2:22" ht="25.5">
      <c r="B15" s="511"/>
      <c r="C15" s="162" t="s">
        <v>734</v>
      </c>
      <c r="D15" s="80" t="s">
        <v>24</v>
      </c>
      <c r="E15" s="80" t="s">
        <v>16</v>
      </c>
      <c r="F15" s="101" t="s">
        <v>20</v>
      </c>
      <c r="G15" s="58"/>
      <c r="H15" s="83" t="s">
        <v>132</v>
      </c>
      <c r="I15" s="58">
        <v>4</v>
      </c>
      <c r="J15" s="10">
        <f t="shared" si="0"/>
        <v>60</v>
      </c>
      <c r="K15" s="546" t="s">
        <v>736</v>
      </c>
      <c r="L15" s="548"/>
      <c r="N15" s="69">
        <v>0</v>
      </c>
      <c r="O15" s="69">
        <f t="shared" si="1"/>
        <v>0</v>
      </c>
      <c r="Q15" s="48">
        <v>40</v>
      </c>
      <c r="R15" s="48">
        <v>10</v>
      </c>
      <c r="S15" s="48"/>
      <c r="T15" s="48"/>
      <c r="U15" s="48">
        <v>10</v>
      </c>
      <c r="V15" s="48">
        <f t="shared" si="2"/>
        <v>60</v>
      </c>
    </row>
    <row r="16" spans="2:22" ht="63.75">
      <c r="B16" s="201" t="s">
        <v>655</v>
      </c>
      <c r="C16" s="201" t="s">
        <v>737</v>
      </c>
      <c r="D16" s="80" t="s">
        <v>24</v>
      </c>
      <c r="E16" s="80" t="s">
        <v>16</v>
      </c>
      <c r="F16" s="101" t="s">
        <v>20</v>
      </c>
      <c r="G16" s="58"/>
      <c r="H16" s="83" t="s">
        <v>132</v>
      </c>
      <c r="I16" s="58">
        <v>4</v>
      </c>
      <c r="J16" s="10">
        <f t="shared" si="0"/>
        <v>60</v>
      </c>
      <c r="K16" s="402" t="s">
        <v>738</v>
      </c>
      <c r="L16" s="435"/>
      <c r="N16" s="69">
        <v>0</v>
      </c>
      <c r="O16" s="69">
        <f t="shared" si="1"/>
        <v>0</v>
      </c>
      <c r="Q16" s="48">
        <v>40</v>
      </c>
      <c r="R16" s="48">
        <v>10</v>
      </c>
      <c r="S16" s="48"/>
      <c r="T16" s="48"/>
      <c r="U16" s="48">
        <v>10</v>
      </c>
      <c r="V16" s="48">
        <f t="shared" si="2"/>
        <v>60</v>
      </c>
    </row>
    <row r="17" spans="2:22" ht="12.75">
      <c r="B17" s="356" t="s">
        <v>122</v>
      </c>
      <c r="C17" s="199" t="s">
        <v>739</v>
      </c>
      <c r="D17" s="385" t="s">
        <v>50</v>
      </c>
      <c r="E17" s="385" t="s">
        <v>56</v>
      </c>
      <c r="F17" s="353" t="s">
        <v>20</v>
      </c>
      <c r="G17" s="385" t="s">
        <v>181</v>
      </c>
      <c r="H17" s="501"/>
      <c r="I17" s="442">
        <v>4</v>
      </c>
      <c r="J17" s="10">
        <f t="shared" si="0"/>
        <v>40</v>
      </c>
      <c r="K17" s="328" t="s">
        <v>740</v>
      </c>
      <c r="L17" s="329"/>
      <c r="N17" s="69">
        <v>0</v>
      </c>
      <c r="O17" s="69">
        <f t="shared" si="1"/>
        <v>0</v>
      </c>
      <c r="Q17" s="48">
        <v>20</v>
      </c>
      <c r="R17" s="48"/>
      <c r="S17" s="48"/>
      <c r="T17" s="48">
        <v>20</v>
      </c>
      <c r="U17" s="48"/>
      <c r="V17" s="48">
        <f t="shared" si="2"/>
        <v>40</v>
      </c>
    </row>
    <row r="18" spans="2:22" ht="12.75">
      <c r="B18" s="456"/>
      <c r="C18" s="199" t="s">
        <v>15</v>
      </c>
      <c r="D18" s="386"/>
      <c r="E18" s="386"/>
      <c r="F18" s="368"/>
      <c r="G18" s="386"/>
      <c r="H18" s="502"/>
      <c r="I18" s="443"/>
      <c r="J18" s="10">
        <f t="shared" si="0"/>
        <v>40</v>
      </c>
      <c r="K18" s="328" t="s">
        <v>67</v>
      </c>
      <c r="L18" s="329"/>
      <c r="N18" s="69">
        <v>0</v>
      </c>
      <c r="O18" s="69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 t="shared" si="2"/>
        <v>40</v>
      </c>
    </row>
    <row r="19" spans="2:22" ht="12.75">
      <c r="B19" s="381" t="s">
        <v>741</v>
      </c>
      <c r="C19" s="411"/>
      <c r="D19" s="9" t="s">
        <v>50</v>
      </c>
      <c r="E19" s="9" t="s">
        <v>16</v>
      </c>
      <c r="F19" s="101" t="s">
        <v>20</v>
      </c>
      <c r="G19" s="58" t="s">
        <v>181</v>
      </c>
      <c r="H19" s="58"/>
      <c r="I19" s="58">
        <v>4</v>
      </c>
      <c r="J19" s="10">
        <f t="shared" si="0"/>
        <v>50</v>
      </c>
      <c r="K19" s="328" t="s">
        <v>67</v>
      </c>
      <c r="L19" s="329"/>
      <c r="N19" s="69">
        <v>0</v>
      </c>
      <c r="O19" s="69">
        <f t="shared" si="1"/>
        <v>0</v>
      </c>
      <c r="Q19" s="48">
        <v>20</v>
      </c>
      <c r="R19" s="48">
        <v>10</v>
      </c>
      <c r="S19" s="48"/>
      <c r="T19" s="48">
        <v>20</v>
      </c>
      <c r="U19" s="48"/>
      <c r="V19" s="48">
        <f t="shared" si="2"/>
        <v>50</v>
      </c>
    </row>
    <row r="20" spans="2:22" ht="12.75">
      <c r="B20" s="381" t="s">
        <v>143</v>
      </c>
      <c r="C20" s="411"/>
      <c r="D20" s="9" t="s">
        <v>50</v>
      </c>
      <c r="E20" s="9" t="s">
        <v>56</v>
      </c>
      <c r="F20" s="101" t="s">
        <v>20</v>
      </c>
      <c r="G20" s="58" t="s">
        <v>70</v>
      </c>
      <c r="H20" s="58"/>
      <c r="I20" s="58">
        <v>4</v>
      </c>
      <c r="J20" s="10">
        <f t="shared" si="0"/>
        <v>40</v>
      </c>
      <c r="K20" s="145" t="s">
        <v>48</v>
      </c>
      <c r="L20" s="370" t="s">
        <v>90</v>
      </c>
      <c r="N20" s="69">
        <v>0</v>
      </c>
      <c r="O20" s="69">
        <f>N20*J20</f>
        <v>0</v>
      </c>
      <c r="Q20" s="48">
        <v>20</v>
      </c>
      <c r="R20" s="48"/>
      <c r="S20" s="48"/>
      <c r="T20" s="48">
        <v>20</v>
      </c>
      <c r="U20" s="48"/>
      <c r="V20" s="48">
        <f t="shared" si="2"/>
        <v>40</v>
      </c>
    </row>
    <row r="21" spans="2:22" ht="12.75">
      <c r="B21" s="381" t="s">
        <v>144</v>
      </c>
      <c r="C21" s="411"/>
      <c r="D21" s="82" t="s">
        <v>50</v>
      </c>
      <c r="E21" s="80" t="s">
        <v>56</v>
      </c>
      <c r="F21" s="53" t="s">
        <v>20</v>
      </c>
      <c r="G21" s="80" t="s">
        <v>72</v>
      </c>
      <c r="H21" s="9"/>
      <c r="I21" s="9">
        <v>4</v>
      </c>
      <c r="J21" s="10">
        <f t="shared" si="0"/>
        <v>40</v>
      </c>
      <c r="K21" s="114" t="s">
        <v>48</v>
      </c>
      <c r="L21" s="392"/>
      <c r="N21" s="69">
        <v>0</v>
      </c>
      <c r="O21" s="69">
        <f t="shared" si="1"/>
        <v>0</v>
      </c>
      <c r="Q21" s="48">
        <v>20</v>
      </c>
      <c r="R21" s="48"/>
      <c r="S21" s="48"/>
      <c r="T21" s="48">
        <v>20</v>
      </c>
      <c r="U21" s="48"/>
      <c r="V21" s="48">
        <f t="shared" si="2"/>
        <v>40</v>
      </c>
    </row>
    <row r="22" spans="2:22" ht="12.75">
      <c r="B22" s="15" t="s">
        <v>281</v>
      </c>
      <c r="C22" s="107"/>
      <c r="D22" s="16"/>
      <c r="E22" s="16"/>
      <c r="F22" s="16"/>
      <c r="G22" s="16"/>
      <c r="H22" s="16"/>
      <c r="I22" s="17"/>
      <c r="J22" s="52"/>
      <c r="K22" s="52"/>
      <c r="L22" s="18"/>
      <c r="Q22" s="63"/>
      <c r="R22" s="64"/>
      <c r="S22" s="64"/>
      <c r="T22" s="64"/>
      <c r="U22" s="64"/>
      <c r="V22" s="65"/>
    </row>
    <row r="23" spans="2:22" ht="12.75">
      <c r="B23" s="373" t="s">
        <v>234</v>
      </c>
      <c r="C23" s="383" t="s">
        <v>742</v>
      </c>
      <c r="D23" s="80" t="s">
        <v>276</v>
      </c>
      <c r="E23" s="385" t="s">
        <v>17</v>
      </c>
      <c r="F23" s="360" t="s">
        <v>20</v>
      </c>
      <c r="G23" s="302"/>
      <c r="H23" s="385"/>
      <c r="I23" s="302">
        <v>4</v>
      </c>
      <c r="J23" s="10">
        <f>V23</f>
        <v>40</v>
      </c>
      <c r="K23" s="289" t="s">
        <v>67</v>
      </c>
      <c r="L23" s="290"/>
      <c r="N23" s="69">
        <v>0</v>
      </c>
      <c r="O23" s="69">
        <f t="shared" si="1"/>
        <v>0</v>
      </c>
      <c r="Q23" s="48">
        <v>20</v>
      </c>
      <c r="R23" s="48">
        <v>20</v>
      </c>
      <c r="S23" s="48"/>
      <c r="T23" s="48"/>
      <c r="U23" s="48"/>
      <c r="V23" s="48">
        <f>SUM(Q23:U23)</f>
        <v>40</v>
      </c>
    </row>
    <row r="24" spans="2:22" ht="12.75">
      <c r="B24" s="377"/>
      <c r="C24" s="384"/>
      <c r="D24" s="83" t="s">
        <v>24</v>
      </c>
      <c r="E24" s="386"/>
      <c r="F24" s="355"/>
      <c r="G24" s="334"/>
      <c r="H24" s="386"/>
      <c r="I24" s="334"/>
      <c r="J24" s="10">
        <f>V24</f>
        <v>60</v>
      </c>
      <c r="K24" s="344"/>
      <c r="L24" s="345"/>
      <c r="N24" s="69">
        <v>0</v>
      </c>
      <c r="O24" s="69">
        <f>N24*J24</f>
        <v>0</v>
      </c>
      <c r="Q24" s="48">
        <v>40</v>
      </c>
      <c r="R24" s="48">
        <v>20</v>
      </c>
      <c r="S24" s="48"/>
      <c r="T24" s="48"/>
      <c r="U24" s="48"/>
      <c r="V24" s="48">
        <f>SUM(Q24:U24)</f>
        <v>60</v>
      </c>
    </row>
    <row r="25" spans="2:22" ht="12.75">
      <c r="B25" s="200" t="s">
        <v>207</v>
      </c>
      <c r="C25" s="109" t="s">
        <v>742</v>
      </c>
      <c r="D25" s="9" t="s">
        <v>276</v>
      </c>
      <c r="E25" s="9" t="s">
        <v>16</v>
      </c>
      <c r="F25" s="53" t="s">
        <v>20</v>
      </c>
      <c r="G25" s="9"/>
      <c r="H25" s="9"/>
      <c r="I25" s="9">
        <v>4</v>
      </c>
      <c r="J25" s="10">
        <f>V25</f>
        <v>30</v>
      </c>
      <c r="K25" s="402" t="s">
        <v>67</v>
      </c>
      <c r="L25" s="483"/>
      <c r="N25" s="69">
        <v>0</v>
      </c>
      <c r="O25" s="69">
        <f>N25*J25</f>
        <v>0</v>
      </c>
      <c r="Q25" s="48">
        <v>20</v>
      </c>
      <c r="R25" s="48">
        <v>10</v>
      </c>
      <c r="S25" s="48"/>
      <c r="T25" s="48"/>
      <c r="U25" s="48"/>
      <c r="V25" s="48">
        <f>SUM(Q25:U25)</f>
        <v>30</v>
      </c>
    </row>
    <row r="26" spans="2:22" ht="12.75">
      <c r="B26" s="463" t="s">
        <v>702</v>
      </c>
      <c r="C26" s="464"/>
      <c r="D26" s="53" t="s">
        <v>833</v>
      </c>
      <c r="E26" s="1"/>
      <c r="F26" s="9" t="s">
        <v>20</v>
      </c>
      <c r="G26" s="5"/>
      <c r="H26" s="5"/>
      <c r="I26" s="10">
        <v>1</v>
      </c>
      <c r="J26" s="54">
        <f>V26</f>
        <v>70</v>
      </c>
      <c r="K26" s="310" t="s">
        <v>48</v>
      </c>
      <c r="L26" s="311"/>
      <c r="N26" s="69">
        <v>0</v>
      </c>
      <c r="O26" s="69">
        <f>N26*J26</f>
        <v>0</v>
      </c>
      <c r="Q26" s="48">
        <v>70</v>
      </c>
      <c r="R26" s="48"/>
      <c r="S26" s="48"/>
      <c r="T26" s="48"/>
      <c r="U26" s="48"/>
      <c r="V26" s="48">
        <f>SUM(Q26:U26)</f>
        <v>70</v>
      </c>
    </row>
    <row r="28" spans="2:15" ht="12.75">
      <c r="B28" t="s">
        <v>748</v>
      </c>
      <c r="N28" s="237">
        <f>SUM(N5:N27)</f>
        <v>0</v>
      </c>
      <c r="O28" s="237">
        <f>SUM(O5:O27)</f>
        <v>0</v>
      </c>
    </row>
    <row r="29" ht="12.75">
      <c r="B29" t="s">
        <v>749</v>
      </c>
    </row>
    <row r="30" ht="12.75">
      <c r="B30" t="s">
        <v>743</v>
      </c>
    </row>
    <row r="32" spans="2:22" ht="15.75">
      <c r="B32" s="284" t="s">
        <v>107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6"/>
      <c r="Q32" s="312" t="s">
        <v>134</v>
      </c>
      <c r="R32" s="313"/>
      <c r="S32" s="313"/>
      <c r="T32" s="313"/>
      <c r="U32" s="313"/>
      <c r="V32" s="314"/>
    </row>
    <row r="33" spans="2:22" ht="12.75" customHeight="1">
      <c r="B33" s="315" t="s">
        <v>39</v>
      </c>
      <c r="C33" s="316"/>
      <c r="D33" s="319" t="s">
        <v>40</v>
      </c>
      <c r="E33" s="320"/>
      <c r="F33" s="321"/>
      <c r="G33" s="319" t="s">
        <v>44</v>
      </c>
      <c r="H33" s="321"/>
      <c r="I33" s="322" t="s">
        <v>46</v>
      </c>
      <c r="J33" s="322" t="s">
        <v>52</v>
      </c>
      <c r="K33" s="324" t="s">
        <v>47</v>
      </c>
      <c r="L33" s="325"/>
      <c r="Q33" s="306" t="s">
        <v>127</v>
      </c>
      <c r="R33" s="306" t="s">
        <v>42</v>
      </c>
      <c r="S33" s="306" t="s">
        <v>43</v>
      </c>
      <c r="T33" s="306" t="s">
        <v>128</v>
      </c>
      <c r="U33" s="306" t="s">
        <v>126</v>
      </c>
      <c r="V33" s="306" t="s">
        <v>129</v>
      </c>
    </row>
    <row r="34" spans="2:22" ht="12.75">
      <c r="B34" s="317"/>
      <c r="C34" s="318"/>
      <c r="D34" s="45" t="s">
        <v>41</v>
      </c>
      <c r="E34" s="45" t="s">
        <v>42</v>
      </c>
      <c r="F34" s="45" t="s">
        <v>43</v>
      </c>
      <c r="G34" s="45" t="s">
        <v>45</v>
      </c>
      <c r="H34" s="45" t="s">
        <v>126</v>
      </c>
      <c r="I34" s="323"/>
      <c r="J34" s="323"/>
      <c r="K34" s="326"/>
      <c r="L34" s="327"/>
      <c r="Q34" s="307"/>
      <c r="R34" s="307"/>
      <c r="S34" s="307"/>
      <c r="T34" s="307"/>
      <c r="U34" s="307"/>
      <c r="V34" s="307"/>
    </row>
    <row r="35" spans="2:22" ht="12.75">
      <c r="B35" s="116" t="s">
        <v>744</v>
      </c>
      <c r="C35" s="124"/>
      <c r="D35" s="127"/>
      <c r="E35" s="127"/>
      <c r="F35" s="127"/>
      <c r="G35" s="127"/>
      <c r="H35" s="127"/>
      <c r="I35" s="128"/>
      <c r="J35" s="197"/>
      <c r="K35" s="197"/>
      <c r="L35" s="139"/>
      <c r="Q35" s="63"/>
      <c r="R35" s="64"/>
      <c r="S35" s="64"/>
      <c r="T35" s="64"/>
      <c r="U35" s="64"/>
      <c r="V35" s="65"/>
    </row>
    <row r="36" spans="2:22" ht="12.75">
      <c r="B36" s="137" t="s">
        <v>745</v>
      </c>
      <c r="C36" s="25"/>
      <c r="D36" s="25"/>
      <c r="E36" s="25"/>
      <c r="F36" s="25"/>
      <c r="G36" s="25"/>
      <c r="H36" s="25"/>
      <c r="I36" s="25"/>
      <c r="J36" s="25"/>
      <c r="K36" s="25"/>
      <c r="L36" s="26"/>
      <c r="Q36" s="46"/>
      <c r="R36" s="46"/>
      <c r="S36" s="46"/>
      <c r="T36" s="46"/>
      <c r="U36" s="46"/>
      <c r="V36" s="46"/>
    </row>
    <row r="37" spans="2:22" ht="12.75">
      <c r="B37" s="15" t="s">
        <v>746</v>
      </c>
      <c r="C37" s="107"/>
      <c r="D37" s="16"/>
      <c r="E37" s="16"/>
      <c r="F37" s="16"/>
      <c r="G37" s="16"/>
      <c r="H37" s="16"/>
      <c r="I37" s="17"/>
      <c r="J37" s="52"/>
      <c r="K37" s="52"/>
      <c r="L37" s="18"/>
      <c r="Q37" s="63"/>
      <c r="R37" s="64"/>
      <c r="S37" s="64"/>
      <c r="T37" s="64"/>
      <c r="U37" s="64"/>
      <c r="V37" s="65"/>
    </row>
    <row r="38" spans="2:22" ht="12.75">
      <c r="B38" s="381" t="s">
        <v>747</v>
      </c>
      <c r="C38" s="411"/>
      <c r="D38" s="80" t="s">
        <v>24</v>
      </c>
      <c r="E38" s="80" t="s">
        <v>16</v>
      </c>
      <c r="F38" s="53" t="s">
        <v>19</v>
      </c>
      <c r="G38" s="9"/>
      <c r="H38" s="80" t="s">
        <v>132</v>
      </c>
      <c r="I38" s="9">
        <v>4</v>
      </c>
      <c r="J38" s="10">
        <f>V38</f>
        <v>50</v>
      </c>
      <c r="K38" s="546" t="s">
        <v>99</v>
      </c>
      <c r="L38" s="547"/>
      <c r="N38" s="69">
        <v>0</v>
      </c>
      <c r="O38" s="69">
        <f>N38*J38</f>
        <v>0</v>
      </c>
      <c r="Q38" s="48">
        <v>40</v>
      </c>
      <c r="R38" s="48">
        <v>10</v>
      </c>
      <c r="S38" s="48">
        <v>-10</v>
      </c>
      <c r="T38" s="48"/>
      <c r="U38" s="48">
        <v>10</v>
      </c>
      <c r="V38" s="48">
        <f>SUM(Q38:U38)</f>
        <v>50</v>
      </c>
    </row>
    <row r="40" spans="14:15" ht="12.75">
      <c r="N40" s="237">
        <f>SUM(N28:N39)</f>
        <v>0</v>
      </c>
      <c r="O40" s="237">
        <f>SUM(O28:O39)</f>
        <v>0</v>
      </c>
    </row>
  </sheetData>
  <sheetProtection/>
  <mergeCells count="81">
    <mergeCell ref="B38:C38"/>
    <mergeCell ref="V33:V34"/>
    <mergeCell ref="Q32:V32"/>
    <mergeCell ref="T33:T34"/>
    <mergeCell ref="S33:S34"/>
    <mergeCell ref="U33:U34"/>
    <mergeCell ref="K38:L38"/>
    <mergeCell ref="B33:C34"/>
    <mergeCell ref="D33:F33"/>
    <mergeCell ref="G33:H33"/>
    <mergeCell ref="J33:J34"/>
    <mergeCell ref="Q33:Q34"/>
    <mergeCell ref="R33:R34"/>
    <mergeCell ref="I33:I34"/>
    <mergeCell ref="K33:L34"/>
    <mergeCell ref="L20:L21"/>
    <mergeCell ref="I23:I24"/>
    <mergeCell ref="K23:L24"/>
    <mergeCell ref="B32:L32"/>
    <mergeCell ref="B20:C20"/>
    <mergeCell ref="B23:B24"/>
    <mergeCell ref="C23:C24"/>
    <mergeCell ref="E23:E24"/>
    <mergeCell ref="F23:F24"/>
    <mergeCell ref="G23:G24"/>
    <mergeCell ref="H23:H24"/>
    <mergeCell ref="B19:C19"/>
    <mergeCell ref="K19:L19"/>
    <mergeCell ref="F17:F18"/>
    <mergeCell ref="G17:G18"/>
    <mergeCell ref="H17:H18"/>
    <mergeCell ref="I17:I18"/>
    <mergeCell ref="B17:B18"/>
    <mergeCell ref="D17:D18"/>
    <mergeCell ref="E17:E18"/>
    <mergeCell ref="K17:L17"/>
    <mergeCell ref="B21:C21"/>
    <mergeCell ref="B26:C26"/>
    <mergeCell ref="K26:L26"/>
    <mergeCell ref="K7:L9"/>
    <mergeCell ref="K10:L10"/>
    <mergeCell ref="B11:C12"/>
    <mergeCell ref="E11:E12"/>
    <mergeCell ref="F11:F12"/>
    <mergeCell ref="K15:L15"/>
    <mergeCell ref="K25:L25"/>
    <mergeCell ref="K16:L16"/>
    <mergeCell ref="E8:E9"/>
    <mergeCell ref="G8:G9"/>
    <mergeCell ref="K18:L18"/>
    <mergeCell ref="G11:G12"/>
    <mergeCell ref="H11:H12"/>
    <mergeCell ref="I11:I12"/>
    <mergeCell ref="K11:L12"/>
    <mergeCell ref="B13:B15"/>
    <mergeCell ref="B5:C5"/>
    <mergeCell ref="K5:L5"/>
    <mergeCell ref="T3:T4"/>
    <mergeCell ref="S3:S4"/>
    <mergeCell ref="Q3:Q4"/>
    <mergeCell ref="R3:R4"/>
    <mergeCell ref="I8:I9"/>
    <mergeCell ref="K13:L13"/>
    <mergeCell ref="K14:L14"/>
    <mergeCell ref="B2:L2"/>
    <mergeCell ref="Q2:V2"/>
    <mergeCell ref="B3:C4"/>
    <mergeCell ref="D3:F3"/>
    <mergeCell ref="G3:H3"/>
    <mergeCell ref="I3:I4"/>
    <mergeCell ref="J3:J4"/>
    <mergeCell ref="K3:L4"/>
    <mergeCell ref="B10:C10"/>
    <mergeCell ref="D8:D9"/>
    <mergeCell ref="U3:U4"/>
    <mergeCell ref="V3:V4"/>
    <mergeCell ref="B7:B9"/>
    <mergeCell ref="C8:C9"/>
    <mergeCell ref="H8:H9"/>
    <mergeCell ref="N3:N4"/>
    <mergeCell ref="O3:O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6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5" sqref="E35"/>
    </sheetView>
  </sheetViews>
  <sheetFormatPr defaultColWidth="9.140625" defaultRowHeight="12.75"/>
  <cols>
    <col min="1" max="1" width="2.57421875" style="0" customWidth="1"/>
    <col min="2" max="2" width="15.140625" style="0" customWidth="1"/>
    <col min="3" max="3" width="11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2" max="12" width="8.7109375" style="0" customWidth="1"/>
    <col min="13" max="13" width="2.421875" style="0" customWidth="1"/>
    <col min="16" max="16" width="3.8515625" style="0" customWidth="1"/>
    <col min="17" max="17" width="6.8515625" style="0" customWidth="1"/>
    <col min="18" max="18" width="7.8515625" style="0" customWidth="1"/>
    <col min="19" max="19" width="8.00390625" style="0" customWidth="1"/>
    <col min="20" max="20" width="8.57421875" style="0" customWidth="1"/>
    <col min="21" max="21" width="8.421875" style="0" customWidth="1"/>
    <col min="22" max="22" width="6.8515625" style="0" customWidth="1"/>
  </cols>
  <sheetData>
    <row r="1" ht="6.75" customHeight="1"/>
    <row r="2" spans="2:22" ht="15.75">
      <c r="B2" s="284" t="s">
        <v>811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444" t="s">
        <v>1078</v>
      </c>
      <c r="C7" s="417"/>
      <c r="D7" s="302" t="s">
        <v>145</v>
      </c>
      <c r="E7" s="1" t="s">
        <v>17</v>
      </c>
      <c r="F7" s="302" t="s">
        <v>20</v>
      </c>
      <c r="G7" s="302"/>
      <c r="H7" s="302"/>
      <c r="I7" s="302">
        <v>4</v>
      </c>
      <c r="J7" s="54">
        <f>V7</f>
        <v>60</v>
      </c>
      <c r="K7" s="534" t="s">
        <v>48</v>
      </c>
      <c r="L7" s="535"/>
      <c r="N7" s="69">
        <v>0</v>
      </c>
      <c r="O7" s="69">
        <f aca="true" t="shared" si="0" ref="O7:O21">N7*J7</f>
        <v>0</v>
      </c>
      <c r="Q7" s="48">
        <v>40</v>
      </c>
      <c r="R7" s="48">
        <v>20</v>
      </c>
      <c r="S7" s="48"/>
      <c r="T7" s="48"/>
      <c r="U7" s="48"/>
      <c r="V7" s="48">
        <f>SUM(Q7:U7)</f>
        <v>60</v>
      </c>
    </row>
    <row r="8" spans="2:22" ht="12.75">
      <c r="B8" s="420"/>
      <c r="C8" s="421"/>
      <c r="D8" s="334"/>
      <c r="E8" s="1" t="s">
        <v>16</v>
      </c>
      <c r="F8" s="334"/>
      <c r="G8" s="334"/>
      <c r="H8" s="334"/>
      <c r="I8" s="334"/>
      <c r="J8" s="54">
        <f>V8</f>
        <v>50</v>
      </c>
      <c r="K8" s="536"/>
      <c r="L8" s="537"/>
      <c r="N8" s="69">
        <v>0</v>
      </c>
      <c r="O8" s="69">
        <f t="shared" si="0"/>
        <v>0</v>
      </c>
      <c r="Q8" s="48">
        <v>40</v>
      </c>
      <c r="R8" s="48">
        <v>10</v>
      </c>
      <c r="S8" s="48"/>
      <c r="T8" s="48"/>
      <c r="U8" s="48"/>
      <c r="V8" s="48">
        <f>SUM(Q8:U8)</f>
        <v>50</v>
      </c>
    </row>
    <row r="9" spans="2:22" ht="12.75">
      <c r="B9" s="15" t="s">
        <v>86</v>
      </c>
      <c r="C9" s="107"/>
      <c r="D9" s="16"/>
      <c r="E9" s="16"/>
      <c r="F9" s="16"/>
      <c r="G9" s="16"/>
      <c r="H9" s="16"/>
      <c r="I9" s="17"/>
      <c r="J9" s="52"/>
      <c r="K9" s="52"/>
      <c r="L9" s="18"/>
      <c r="Q9" s="49"/>
      <c r="R9" s="50"/>
      <c r="S9" s="50"/>
      <c r="T9" s="50"/>
      <c r="U9" s="50"/>
      <c r="V9" s="51"/>
    </row>
    <row r="10" spans="2:22" ht="12.75" customHeight="1">
      <c r="B10" s="287" t="s">
        <v>87</v>
      </c>
      <c r="C10" s="288"/>
      <c r="D10" s="9" t="s">
        <v>145</v>
      </c>
      <c r="E10" s="1" t="s">
        <v>17</v>
      </c>
      <c r="F10" s="6" t="s">
        <v>21</v>
      </c>
      <c r="G10" s="302"/>
      <c r="H10" s="302"/>
      <c r="I10" s="10">
        <v>4</v>
      </c>
      <c r="J10" s="54">
        <f aca="true" t="shared" si="1" ref="J10:J16">V10</f>
        <v>80</v>
      </c>
      <c r="K10" s="361" t="s">
        <v>88</v>
      </c>
      <c r="L10" s="362"/>
      <c r="N10" s="69">
        <v>0</v>
      </c>
      <c r="O10" s="69">
        <f t="shared" si="0"/>
        <v>0</v>
      </c>
      <c r="Q10" s="48">
        <v>40</v>
      </c>
      <c r="R10" s="48">
        <v>20</v>
      </c>
      <c r="S10" s="48">
        <v>20</v>
      </c>
      <c r="T10" s="48"/>
      <c r="U10" s="48"/>
      <c r="V10" s="48">
        <f aca="true" t="shared" si="2" ref="V10:V16">SUM(Q10:U10)</f>
        <v>80</v>
      </c>
    </row>
    <row r="11" spans="2:22" ht="12.75">
      <c r="B11" s="332"/>
      <c r="C11" s="333"/>
      <c r="D11" s="9" t="s">
        <v>145</v>
      </c>
      <c r="E11" s="1" t="s">
        <v>16</v>
      </c>
      <c r="F11" s="6" t="s">
        <v>21</v>
      </c>
      <c r="G11" s="334"/>
      <c r="H11" s="334"/>
      <c r="I11" s="10">
        <v>4</v>
      </c>
      <c r="J11" s="54">
        <f t="shared" si="1"/>
        <v>70</v>
      </c>
      <c r="K11" s="363"/>
      <c r="L11" s="364"/>
      <c r="N11" s="69">
        <v>0</v>
      </c>
      <c r="O11" s="69">
        <f t="shared" si="0"/>
        <v>0</v>
      </c>
      <c r="Q11" s="48">
        <v>40</v>
      </c>
      <c r="R11" s="48">
        <v>10</v>
      </c>
      <c r="S11" s="48">
        <v>20</v>
      </c>
      <c r="T11" s="48"/>
      <c r="U11" s="48"/>
      <c r="V11" s="48">
        <f t="shared" si="2"/>
        <v>70</v>
      </c>
    </row>
    <row r="12" spans="2:22" ht="27.75" customHeight="1">
      <c r="B12" s="330" t="s">
        <v>89</v>
      </c>
      <c r="C12" s="331"/>
      <c r="D12" s="9" t="s">
        <v>202</v>
      </c>
      <c r="E12" s="9" t="s">
        <v>56</v>
      </c>
      <c r="F12" s="9" t="s">
        <v>20</v>
      </c>
      <c r="G12" s="9" t="s">
        <v>57</v>
      </c>
      <c r="H12" s="14"/>
      <c r="I12" s="10">
        <v>4</v>
      </c>
      <c r="J12" s="54">
        <f t="shared" si="1"/>
        <v>60</v>
      </c>
      <c r="K12" s="310" t="s">
        <v>90</v>
      </c>
      <c r="L12" s="311"/>
      <c r="N12" s="69">
        <v>0</v>
      </c>
      <c r="O12" s="69">
        <f t="shared" si="0"/>
        <v>0</v>
      </c>
      <c r="Q12" s="48">
        <v>40</v>
      </c>
      <c r="R12" s="48"/>
      <c r="S12" s="48"/>
      <c r="T12" s="48">
        <v>20</v>
      </c>
      <c r="U12" s="48"/>
      <c r="V12" s="48">
        <f t="shared" si="2"/>
        <v>60</v>
      </c>
    </row>
    <row r="13" spans="2:22" ht="12.75">
      <c r="B13" s="463" t="s">
        <v>91</v>
      </c>
      <c r="C13" s="464"/>
      <c r="D13" s="9" t="s">
        <v>24</v>
      </c>
      <c r="E13" s="1" t="s">
        <v>16</v>
      </c>
      <c r="F13" s="9" t="s">
        <v>20</v>
      </c>
      <c r="G13" s="5"/>
      <c r="H13" s="6" t="s">
        <v>132</v>
      </c>
      <c r="I13" s="10">
        <v>4</v>
      </c>
      <c r="J13" s="54">
        <f t="shared" si="1"/>
        <v>60</v>
      </c>
      <c r="K13" s="310" t="s">
        <v>92</v>
      </c>
      <c r="L13" s="311"/>
      <c r="N13" s="69">
        <v>0</v>
      </c>
      <c r="O13" s="69">
        <f t="shared" si="0"/>
        <v>0</v>
      </c>
      <c r="Q13" s="48">
        <v>40</v>
      </c>
      <c r="R13" s="48">
        <v>10</v>
      </c>
      <c r="S13" s="48"/>
      <c r="T13" s="48"/>
      <c r="U13" s="48">
        <v>10</v>
      </c>
      <c r="V13" s="48">
        <f t="shared" si="2"/>
        <v>60</v>
      </c>
    </row>
    <row r="14" spans="2:22" ht="25.5" customHeight="1">
      <c r="B14" s="379" t="s">
        <v>93</v>
      </c>
      <c r="C14" s="380"/>
      <c r="D14" s="9" t="s">
        <v>50</v>
      </c>
      <c r="E14" s="9" t="s">
        <v>56</v>
      </c>
      <c r="F14" s="9" t="s">
        <v>20</v>
      </c>
      <c r="G14" s="9" t="s">
        <v>57</v>
      </c>
      <c r="H14" s="1"/>
      <c r="I14" s="10">
        <v>4</v>
      </c>
      <c r="J14" s="54">
        <f t="shared" si="1"/>
        <v>40</v>
      </c>
      <c r="K14" s="310" t="s">
        <v>92</v>
      </c>
      <c r="L14" s="311"/>
      <c r="N14" s="69">
        <v>0</v>
      </c>
      <c r="O14" s="69">
        <f t="shared" si="0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330" t="s">
        <v>94</v>
      </c>
      <c r="C15" s="331"/>
      <c r="D15" s="9" t="s">
        <v>49</v>
      </c>
      <c r="E15" s="9" t="s">
        <v>16</v>
      </c>
      <c r="F15" s="9" t="s">
        <v>20</v>
      </c>
      <c r="G15" s="14"/>
      <c r="H15" s="14"/>
      <c r="I15" s="10">
        <v>4</v>
      </c>
      <c r="J15" s="54">
        <f t="shared" si="1"/>
        <v>30</v>
      </c>
      <c r="K15" s="310" t="s">
        <v>67</v>
      </c>
      <c r="L15" s="311"/>
      <c r="N15" s="69">
        <v>0</v>
      </c>
      <c r="O15" s="69">
        <f t="shared" si="0"/>
        <v>0</v>
      </c>
      <c r="Q15" s="48">
        <v>20</v>
      </c>
      <c r="R15" s="48">
        <v>10</v>
      </c>
      <c r="S15" s="48"/>
      <c r="T15" s="48"/>
      <c r="U15" s="48"/>
      <c r="V15" s="48">
        <f t="shared" si="2"/>
        <v>30</v>
      </c>
    </row>
    <row r="16" spans="2:22" ht="12.75">
      <c r="B16" s="330" t="s">
        <v>95</v>
      </c>
      <c r="C16" s="331"/>
      <c r="D16" s="9" t="s">
        <v>50</v>
      </c>
      <c r="E16" s="9" t="s">
        <v>56</v>
      </c>
      <c r="F16" s="6" t="s">
        <v>21</v>
      </c>
      <c r="G16" s="9" t="s">
        <v>72</v>
      </c>
      <c r="H16" s="1"/>
      <c r="I16" s="10">
        <v>4</v>
      </c>
      <c r="J16" s="54">
        <f t="shared" si="1"/>
        <v>60</v>
      </c>
      <c r="K16" s="310" t="s">
        <v>48</v>
      </c>
      <c r="L16" s="311"/>
      <c r="N16" s="69">
        <v>0</v>
      </c>
      <c r="O16" s="69">
        <f t="shared" si="0"/>
        <v>0</v>
      </c>
      <c r="Q16" s="48">
        <v>20</v>
      </c>
      <c r="R16" s="48"/>
      <c r="S16" s="48">
        <v>20</v>
      </c>
      <c r="T16" s="48">
        <v>20</v>
      </c>
      <c r="U16" s="48"/>
      <c r="V16" s="48">
        <f t="shared" si="2"/>
        <v>60</v>
      </c>
    </row>
    <row r="17" spans="2:22" ht="12.75">
      <c r="B17" s="15" t="s">
        <v>64</v>
      </c>
      <c r="C17" s="107"/>
      <c r="D17" s="16"/>
      <c r="E17" s="16"/>
      <c r="F17" s="16"/>
      <c r="G17" s="16"/>
      <c r="H17" s="16"/>
      <c r="I17" s="17"/>
      <c r="J17" s="17"/>
      <c r="K17" s="17"/>
      <c r="L17" s="18"/>
      <c r="Q17" s="49"/>
      <c r="R17" s="50"/>
      <c r="S17" s="50"/>
      <c r="T17" s="50"/>
      <c r="U17" s="50"/>
      <c r="V17" s="51"/>
    </row>
    <row r="18" spans="2:22" ht="12.75">
      <c r="B18" s="330" t="s">
        <v>96</v>
      </c>
      <c r="C18" s="331"/>
      <c r="D18" s="9" t="s">
        <v>145</v>
      </c>
      <c r="E18" s="9" t="s">
        <v>17</v>
      </c>
      <c r="F18" s="53" t="s">
        <v>21</v>
      </c>
      <c r="G18" s="14"/>
      <c r="H18" s="14"/>
      <c r="I18" s="10">
        <v>4</v>
      </c>
      <c r="J18" s="54">
        <f aca="true" t="shared" si="3" ref="J18:J33">V18</f>
        <v>80</v>
      </c>
      <c r="K18" s="310" t="s">
        <v>66</v>
      </c>
      <c r="L18" s="311"/>
      <c r="N18" s="69">
        <v>0</v>
      </c>
      <c r="O18" s="69">
        <f t="shared" si="0"/>
        <v>0</v>
      </c>
      <c r="Q18" s="48">
        <v>40</v>
      </c>
      <c r="R18" s="48">
        <v>20</v>
      </c>
      <c r="S18" s="48">
        <v>20</v>
      </c>
      <c r="T18" s="48"/>
      <c r="U18" s="48"/>
      <c r="V18" s="48">
        <f aca="true" t="shared" si="4" ref="V18:V33">SUM(Q18:U18)</f>
        <v>80</v>
      </c>
    </row>
    <row r="19" spans="2:22" ht="25.5">
      <c r="B19" s="283" t="s">
        <v>97</v>
      </c>
      <c r="C19" s="140" t="s">
        <v>1134</v>
      </c>
      <c r="D19" s="9" t="s">
        <v>49</v>
      </c>
      <c r="E19" s="9" t="s">
        <v>16</v>
      </c>
      <c r="F19" s="9" t="s">
        <v>20</v>
      </c>
      <c r="G19" s="14"/>
      <c r="H19" s="14"/>
      <c r="I19" s="10">
        <v>4</v>
      </c>
      <c r="J19" s="54">
        <f t="shared" si="3"/>
        <v>30</v>
      </c>
      <c r="K19" s="310" t="s">
        <v>48</v>
      </c>
      <c r="L19" s="311"/>
      <c r="N19" s="69">
        <v>0</v>
      </c>
      <c r="O19" s="69">
        <f t="shared" si="0"/>
        <v>0</v>
      </c>
      <c r="Q19" s="48">
        <v>20</v>
      </c>
      <c r="R19" s="48">
        <v>10</v>
      </c>
      <c r="S19" s="48"/>
      <c r="T19" s="48"/>
      <c r="U19" s="48"/>
      <c r="V19" s="48">
        <f t="shared" si="4"/>
        <v>30</v>
      </c>
    </row>
    <row r="20" spans="2:22" ht="24" customHeight="1">
      <c r="B20" s="282" t="s">
        <v>98</v>
      </c>
      <c r="C20" s="140" t="s">
        <v>1134</v>
      </c>
      <c r="D20" s="9" t="s">
        <v>49</v>
      </c>
      <c r="E20" s="9" t="s">
        <v>16</v>
      </c>
      <c r="F20" s="80" t="s">
        <v>19</v>
      </c>
      <c r="G20" s="14"/>
      <c r="H20" s="14"/>
      <c r="I20" s="10">
        <v>4</v>
      </c>
      <c r="J20" s="54">
        <f t="shared" si="3"/>
        <v>20</v>
      </c>
      <c r="K20" s="310" t="s">
        <v>48</v>
      </c>
      <c r="L20" s="311"/>
      <c r="N20" s="69">
        <v>0</v>
      </c>
      <c r="O20" s="69">
        <f t="shared" si="0"/>
        <v>0</v>
      </c>
      <c r="Q20" s="48">
        <v>20</v>
      </c>
      <c r="R20" s="48">
        <v>10</v>
      </c>
      <c r="S20" s="48">
        <v>-10</v>
      </c>
      <c r="T20" s="48"/>
      <c r="U20" s="48"/>
      <c r="V20" s="48">
        <f t="shared" si="4"/>
        <v>20</v>
      </c>
    </row>
    <row r="21" spans="2:22" ht="12.75">
      <c r="B21" s="291" t="s">
        <v>75</v>
      </c>
      <c r="C21" s="292"/>
      <c r="D21" s="13" t="s">
        <v>25</v>
      </c>
      <c r="E21" s="58" t="s">
        <v>16</v>
      </c>
      <c r="F21" s="58" t="s">
        <v>20</v>
      </c>
      <c r="G21" s="78"/>
      <c r="H21" s="78"/>
      <c r="I21" s="44">
        <v>4</v>
      </c>
      <c r="J21" s="10">
        <f t="shared" si="3"/>
        <v>40</v>
      </c>
      <c r="K21" s="310" t="s">
        <v>48</v>
      </c>
      <c r="L21" s="311"/>
      <c r="N21" s="69">
        <v>0</v>
      </c>
      <c r="O21" s="69">
        <f t="shared" si="0"/>
        <v>0</v>
      </c>
      <c r="Q21" s="48">
        <v>30</v>
      </c>
      <c r="R21" s="48">
        <v>10</v>
      </c>
      <c r="S21" s="48"/>
      <c r="T21" s="48"/>
      <c r="U21" s="48"/>
      <c r="V21" s="48">
        <f t="shared" si="4"/>
        <v>40</v>
      </c>
    </row>
    <row r="22" spans="2:22" ht="29.25" customHeight="1">
      <c r="B22" s="33" t="s">
        <v>574</v>
      </c>
      <c r="C22" s="33" t="s">
        <v>573</v>
      </c>
      <c r="D22" s="9" t="s">
        <v>24</v>
      </c>
      <c r="E22" s="9" t="s">
        <v>16</v>
      </c>
      <c r="F22" s="9" t="s">
        <v>20</v>
      </c>
      <c r="G22" s="14"/>
      <c r="H22" s="53" t="s">
        <v>132</v>
      </c>
      <c r="I22" s="10">
        <v>4</v>
      </c>
      <c r="J22" s="54">
        <f t="shared" si="3"/>
        <v>60</v>
      </c>
      <c r="K22" s="310" t="s">
        <v>100</v>
      </c>
      <c r="L22" s="311"/>
      <c r="N22" s="69">
        <v>0</v>
      </c>
      <c r="O22" s="69">
        <f aca="true" t="shared" si="5" ref="O22:O33">N22*J22</f>
        <v>0</v>
      </c>
      <c r="Q22" s="48">
        <v>40</v>
      </c>
      <c r="R22" s="48">
        <v>10</v>
      </c>
      <c r="S22" s="48"/>
      <c r="T22" s="48"/>
      <c r="U22" s="48">
        <v>10</v>
      </c>
      <c r="V22" s="48">
        <f t="shared" si="4"/>
        <v>60</v>
      </c>
    </row>
    <row r="23" spans="2:22" ht="13.5" customHeight="1">
      <c r="B23" s="339" t="s">
        <v>575</v>
      </c>
      <c r="C23" s="339" t="s">
        <v>573</v>
      </c>
      <c r="D23" s="13" t="s">
        <v>24</v>
      </c>
      <c r="E23" s="302" t="s">
        <v>16</v>
      </c>
      <c r="F23" s="302" t="s">
        <v>20</v>
      </c>
      <c r="G23" s="440"/>
      <c r="H23" s="440"/>
      <c r="I23" s="442">
        <v>4</v>
      </c>
      <c r="J23" s="10">
        <f t="shared" si="3"/>
        <v>50</v>
      </c>
      <c r="K23" s="298" t="s">
        <v>48</v>
      </c>
      <c r="L23" s="299"/>
      <c r="N23" s="69">
        <v>0</v>
      </c>
      <c r="O23" s="69">
        <f t="shared" si="5"/>
        <v>0</v>
      </c>
      <c r="Q23" s="48">
        <v>40</v>
      </c>
      <c r="R23" s="48">
        <v>10</v>
      </c>
      <c r="S23" s="48"/>
      <c r="T23" s="48"/>
      <c r="U23" s="48"/>
      <c r="V23" s="48">
        <f t="shared" si="4"/>
        <v>50</v>
      </c>
    </row>
    <row r="24" spans="2:22" ht="13.5" customHeight="1">
      <c r="B24" s="340"/>
      <c r="C24" s="340"/>
      <c r="D24" s="9" t="s">
        <v>49</v>
      </c>
      <c r="E24" s="334"/>
      <c r="F24" s="334"/>
      <c r="G24" s="441"/>
      <c r="H24" s="441"/>
      <c r="I24" s="443"/>
      <c r="J24" s="10">
        <f t="shared" si="3"/>
        <v>30</v>
      </c>
      <c r="K24" s="300"/>
      <c r="L24" s="301"/>
      <c r="N24" s="69">
        <v>0</v>
      </c>
      <c r="O24" s="69">
        <f t="shared" si="5"/>
        <v>0</v>
      </c>
      <c r="Q24" s="48">
        <v>20</v>
      </c>
      <c r="R24" s="48">
        <v>10</v>
      </c>
      <c r="S24" s="48"/>
      <c r="T24" s="48"/>
      <c r="U24" s="48"/>
      <c r="V24" s="48">
        <f t="shared" si="4"/>
        <v>30</v>
      </c>
    </row>
    <row r="25" spans="2:22" ht="38.25">
      <c r="B25" s="33" t="s">
        <v>576</v>
      </c>
      <c r="C25" s="87" t="s">
        <v>1079</v>
      </c>
      <c r="D25" s="9" t="s">
        <v>24</v>
      </c>
      <c r="E25" s="9" t="s">
        <v>16</v>
      </c>
      <c r="F25" s="9" t="s">
        <v>20</v>
      </c>
      <c r="G25" s="5"/>
      <c r="H25" s="5"/>
      <c r="I25" s="10">
        <v>4</v>
      </c>
      <c r="J25" s="54">
        <f t="shared" si="3"/>
        <v>50</v>
      </c>
      <c r="K25" s="310" t="s">
        <v>48</v>
      </c>
      <c r="L25" s="311"/>
      <c r="N25" s="69">
        <v>0</v>
      </c>
      <c r="O25" s="69">
        <f t="shared" si="5"/>
        <v>0</v>
      </c>
      <c r="Q25" s="48">
        <v>40</v>
      </c>
      <c r="R25" s="48">
        <v>10</v>
      </c>
      <c r="S25" s="48"/>
      <c r="T25" s="48"/>
      <c r="U25" s="48"/>
      <c r="V25" s="48">
        <f t="shared" si="4"/>
        <v>50</v>
      </c>
    </row>
    <row r="26" spans="2:22" ht="12.75">
      <c r="B26" s="379" t="s">
        <v>101</v>
      </c>
      <c r="C26" s="380"/>
      <c r="D26" s="9" t="s">
        <v>49</v>
      </c>
      <c r="E26" s="9" t="s">
        <v>16</v>
      </c>
      <c r="F26" s="9" t="s">
        <v>20</v>
      </c>
      <c r="G26" s="14"/>
      <c r="H26" s="14"/>
      <c r="I26" s="10">
        <v>4</v>
      </c>
      <c r="J26" s="54">
        <f t="shared" si="3"/>
        <v>30</v>
      </c>
      <c r="K26" s="310" t="s">
        <v>67</v>
      </c>
      <c r="L26" s="311"/>
      <c r="N26" s="69">
        <v>0</v>
      </c>
      <c r="O26" s="69">
        <f t="shared" si="5"/>
        <v>0</v>
      </c>
      <c r="Q26" s="48">
        <v>20</v>
      </c>
      <c r="R26" s="48">
        <v>10</v>
      </c>
      <c r="S26" s="48"/>
      <c r="T26" s="48"/>
      <c r="U26" s="48"/>
      <c r="V26" s="48">
        <f t="shared" si="4"/>
        <v>30</v>
      </c>
    </row>
    <row r="27" spans="2:22" ht="12.75">
      <c r="B27" s="416" t="s">
        <v>102</v>
      </c>
      <c r="C27" s="417"/>
      <c r="D27" s="302" t="s">
        <v>24</v>
      </c>
      <c r="E27" s="302" t="s">
        <v>16</v>
      </c>
      <c r="F27" s="9" t="s">
        <v>20</v>
      </c>
      <c r="G27" s="302"/>
      <c r="H27" s="385" t="s">
        <v>132</v>
      </c>
      <c r="I27" s="302">
        <v>4</v>
      </c>
      <c r="J27" s="54">
        <f t="shared" si="3"/>
        <v>60</v>
      </c>
      <c r="K27" s="559" t="s">
        <v>67</v>
      </c>
      <c r="L27" s="535"/>
      <c r="N27" s="69">
        <v>0</v>
      </c>
      <c r="O27" s="69">
        <f t="shared" si="5"/>
        <v>0</v>
      </c>
      <c r="Q27" s="48">
        <v>40</v>
      </c>
      <c r="R27" s="48">
        <v>10</v>
      </c>
      <c r="S27" s="48"/>
      <c r="T27" s="48"/>
      <c r="U27" s="48">
        <v>10</v>
      </c>
      <c r="V27" s="48">
        <f t="shared" si="4"/>
        <v>60</v>
      </c>
    </row>
    <row r="28" spans="2:22" ht="12.75">
      <c r="B28" s="420"/>
      <c r="C28" s="421"/>
      <c r="D28" s="334"/>
      <c r="E28" s="334"/>
      <c r="F28" s="81" t="s">
        <v>19</v>
      </c>
      <c r="G28" s="334"/>
      <c r="H28" s="334"/>
      <c r="I28" s="334"/>
      <c r="J28" s="54">
        <f t="shared" si="3"/>
        <v>50</v>
      </c>
      <c r="K28" s="560"/>
      <c r="L28" s="561"/>
      <c r="N28" s="69">
        <v>0</v>
      </c>
      <c r="O28" s="69">
        <f t="shared" si="5"/>
        <v>0</v>
      </c>
      <c r="Q28" s="48">
        <v>40</v>
      </c>
      <c r="R28" s="48">
        <v>10</v>
      </c>
      <c r="S28" s="48">
        <v>-10</v>
      </c>
      <c r="T28" s="48"/>
      <c r="U28" s="48">
        <v>10</v>
      </c>
      <c r="V28" s="48">
        <f t="shared" si="4"/>
        <v>50</v>
      </c>
    </row>
    <row r="29" spans="2:22" ht="12.75" customHeight="1">
      <c r="B29" s="287" t="s">
        <v>103</v>
      </c>
      <c r="C29" s="288"/>
      <c r="D29" s="302" t="s">
        <v>49</v>
      </c>
      <c r="E29" s="302" t="s">
        <v>16</v>
      </c>
      <c r="F29" s="9" t="s">
        <v>20</v>
      </c>
      <c r="G29" s="302"/>
      <c r="H29" s="302"/>
      <c r="I29" s="302">
        <v>4</v>
      </c>
      <c r="J29" s="54">
        <f t="shared" si="3"/>
        <v>30</v>
      </c>
      <c r="K29" s="560"/>
      <c r="L29" s="561"/>
      <c r="N29" s="69">
        <v>0</v>
      </c>
      <c r="O29" s="69">
        <f t="shared" si="5"/>
        <v>0</v>
      </c>
      <c r="Q29" s="48">
        <v>20</v>
      </c>
      <c r="R29" s="48">
        <v>10</v>
      </c>
      <c r="S29" s="48"/>
      <c r="T29" s="48"/>
      <c r="U29" s="48"/>
      <c r="V29" s="48">
        <f t="shared" si="4"/>
        <v>30</v>
      </c>
    </row>
    <row r="30" spans="2:22" ht="12.75">
      <c r="B30" s="332"/>
      <c r="C30" s="333"/>
      <c r="D30" s="334"/>
      <c r="E30" s="334"/>
      <c r="F30" s="81" t="s">
        <v>19</v>
      </c>
      <c r="G30" s="334"/>
      <c r="H30" s="334"/>
      <c r="I30" s="334"/>
      <c r="J30" s="54">
        <f t="shared" si="3"/>
        <v>20</v>
      </c>
      <c r="K30" s="536"/>
      <c r="L30" s="537"/>
      <c r="N30" s="69">
        <v>0</v>
      </c>
      <c r="O30" s="69">
        <f t="shared" si="5"/>
        <v>0</v>
      </c>
      <c r="Q30" s="48">
        <v>20</v>
      </c>
      <c r="R30" s="48">
        <v>10</v>
      </c>
      <c r="S30" s="48">
        <v>-10</v>
      </c>
      <c r="T30" s="48"/>
      <c r="U30" s="48"/>
      <c r="V30" s="48">
        <f t="shared" si="4"/>
        <v>20</v>
      </c>
    </row>
    <row r="31" spans="2:22" ht="12.75">
      <c r="B31" s="463" t="s">
        <v>34</v>
      </c>
      <c r="C31" s="464"/>
      <c r="D31" s="9" t="s">
        <v>34</v>
      </c>
      <c r="E31" s="1"/>
      <c r="F31" s="9" t="s">
        <v>20</v>
      </c>
      <c r="G31" s="5"/>
      <c r="H31" s="5"/>
      <c r="I31" s="10">
        <v>1</v>
      </c>
      <c r="J31" s="54">
        <f t="shared" si="3"/>
        <v>100</v>
      </c>
      <c r="K31" s="310" t="s">
        <v>99</v>
      </c>
      <c r="L31" s="311"/>
      <c r="N31" s="69">
        <v>0</v>
      </c>
      <c r="O31" s="69">
        <f t="shared" si="5"/>
        <v>0</v>
      </c>
      <c r="Q31" s="48">
        <v>100</v>
      </c>
      <c r="R31" s="48"/>
      <c r="S31" s="48"/>
      <c r="T31" s="48"/>
      <c r="U31" s="48"/>
      <c r="V31" s="48">
        <f t="shared" si="4"/>
        <v>100</v>
      </c>
    </row>
    <row r="32" spans="2:22" ht="12.75">
      <c r="B32" s="463" t="s">
        <v>104</v>
      </c>
      <c r="C32" s="464"/>
      <c r="D32" s="53" t="s">
        <v>833</v>
      </c>
      <c r="E32" s="1"/>
      <c r="F32" s="9" t="s">
        <v>20</v>
      </c>
      <c r="G32" s="5"/>
      <c r="H32" s="5"/>
      <c r="I32" s="10">
        <v>1</v>
      </c>
      <c r="J32" s="54">
        <f t="shared" si="3"/>
        <v>70</v>
      </c>
      <c r="K32" s="310" t="s">
        <v>48</v>
      </c>
      <c r="L32" s="311"/>
      <c r="N32" s="69">
        <v>0</v>
      </c>
      <c r="O32" s="69">
        <f t="shared" si="5"/>
        <v>0</v>
      </c>
      <c r="Q32" s="48">
        <v>70</v>
      </c>
      <c r="R32" s="48"/>
      <c r="S32" s="48"/>
      <c r="T32" s="48"/>
      <c r="U32" s="48"/>
      <c r="V32" s="48">
        <f t="shared" si="4"/>
        <v>70</v>
      </c>
    </row>
    <row r="33" spans="2:22" ht="12.75">
      <c r="B33" s="291" t="s">
        <v>63</v>
      </c>
      <c r="C33" s="292"/>
      <c r="D33" s="9" t="s">
        <v>133</v>
      </c>
      <c r="E33" s="7"/>
      <c r="F33" s="7"/>
      <c r="G33" s="7"/>
      <c r="H33" s="7"/>
      <c r="I33" s="10">
        <v>1</v>
      </c>
      <c r="J33" s="54">
        <f t="shared" si="3"/>
        <v>10</v>
      </c>
      <c r="K33" s="556" t="s">
        <v>253</v>
      </c>
      <c r="L33" s="294"/>
      <c r="N33" s="69">
        <v>0</v>
      </c>
      <c r="O33" s="69">
        <f t="shared" si="5"/>
        <v>0</v>
      </c>
      <c r="Q33" s="48">
        <v>10</v>
      </c>
      <c r="R33" s="48"/>
      <c r="S33" s="48"/>
      <c r="T33" s="48"/>
      <c r="U33" s="48"/>
      <c r="V33" s="48">
        <f t="shared" si="4"/>
        <v>10</v>
      </c>
    </row>
    <row r="34" spans="2:22" ht="12.75">
      <c r="B34" s="15" t="s">
        <v>79</v>
      </c>
      <c r="C34" s="107"/>
      <c r="D34" s="19"/>
      <c r="E34" s="19"/>
      <c r="F34" s="19"/>
      <c r="G34" s="19"/>
      <c r="H34" s="19"/>
      <c r="I34" s="19"/>
      <c r="J34" s="19"/>
      <c r="K34" s="19"/>
      <c r="L34" s="20"/>
      <c r="Q34" s="49"/>
      <c r="R34" s="50"/>
      <c r="S34" s="50"/>
      <c r="T34" s="50"/>
      <c r="U34" s="50"/>
      <c r="V34" s="51"/>
    </row>
    <row r="35" spans="2:12" ht="12.75">
      <c r="B35" s="35" t="s">
        <v>81</v>
      </c>
      <c r="C35" s="170"/>
      <c r="D35" s="36"/>
      <c r="E35" s="36"/>
      <c r="F35" s="36"/>
      <c r="G35" s="36"/>
      <c r="H35" s="36"/>
      <c r="I35" s="36"/>
      <c r="J35" s="36"/>
      <c r="K35" s="36"/>
      <c r="L35" s="37"/>
    </row>
    <row r="36" spans="2:15" ht="12.75">
      <c r="B36" s="34" t="s">
        <v>105</v>
      </c>
      <c r="C36" s="141"/>
      <c r="D36" s="31"/>
      <c r="E36" s="31"/>
      <c r="F36" s="31"/>
      <c r="G36" s="31"/>
      <c r="H36" s="31"/>
      <c r="I36" s="31"/>
      <c r="J36" s="31"/>
      <c r="K36" s="31"/>
      <c r="L36" s="32"/>
      <c r="N36" s="237">
        <f>SUM(N5:N35)</f>
        <v>0</v>
      </c>
      <c r="O36" s="237">
        <f>SUM(O5:O35)</f>
        <v>0</v>
      </c>
    </row>
    <row r="37" spans="2:12" ht="12.75">
      <c r="B37" s="34" t="s">
        <v>83</v>
      </c>
      <c r="C37" s="141"/>
      <c r="D37" s="31"/>
      <c r="E37" s="31"/>
      <c r="F37" s="31"/>
      <c r="G37" s="31"/>
      <c r="H37" s="31"/>
      <c r="I37" s="31"/>
      <c r="J37" s="31"/>
      <c r="K37" s="31"/>
      <c r="L37" s="32"/>
    </row>
    <row r="38" spans="2:12" ht="12.75">
      <c r="B38" s="38" t="s">
        <v>106</v>
      </c>
      <c r="C38" s="123"/>
      <c r="D38" s="39"/>
      <c r="E38" s="39"/>
      <c r="F38" s="39"/>
      <c r="G38" s="39"/>
      <c r="H38" s="39"/>
      <c r="I38" s="39"/>
      <c r="J38" s="39"/>
      <c r="K38" s="39"/>
      <c r="L38" s="40"/>
    </row>
    <row r="39" ht="10.5" customHeight="1"/>
    <row r="40" spans="2:12" ht="15.75">
      <c r="B40" s="284" t="s">
        <v>107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6"/>
    </row>
    <row r="41" spans="2:22" ht="12.75" customHeight="1">
      <c r="B41" s="562" t="s">
        <v>39</v>
      </c>
      <c r="C41" s="106"/>
      <c r="D41" s="319" t="s">
        <v>40</v>
      </c>
      <c r="E41" s="320"/>
      <c r="F41" s="321"/>
      <c r="G41" s="319" t="s">
        <v>44</v>
      </c>
      <c r="H41" s="321"/>
      <c r="I41" s="322" t="s">
        <v>46</v>
      </c>
      <c r="J41" s="322" t="s">
        <v>52</v>
      </c>
      <c r="K41" s="324" t="s">
        <v>47</v>
      </c>
      <c r="L41" s="325"/>
      <c r="Q41" s="306" t="s">
        <v>127</v>
      </c>
      <c r="R41" s="306" t="s">
        <v>42</v>
      </c>
      <c r="S41" s="306" t="s">
        <v>43</v>
      </c>
      <c r="T41" s="306" t="s">
        <v>128</v>
      </c>
      <c r="U41" s="306" t="s">
        <v>126</v>
      </c>
      <c r="V41" s="306" t="s">
        <v>129</v>
      </c>
    </row>
    <row r="42" spans="2:22" ht="12.75">
      <c r="B42" s="563"/>
      <c r="C42" s="102"/>
      <c r="D42" s="1" t="s">
        <v>41</v>
      </c>
      <c r="E42" s="1" t="s">
        <v>42</v>
      </c>
      <c r="F42" s="1" t="s">
        <v>43</v>
      </c>
      <c r="G42" s="1" t="s">
        <v>45</v>
      </c>
      <c r="H42" s="1" t="s">
        <v>126</v>
      </c>
      <c r="I42" s="323"/>
      <c r="J42" s="323"/>
      <c r="K42" s="326"/>
      <c r="L42" s="327"/>
      <c r="Q42" s="307"/>
      <c r="R42" s="307"/>
      <c r="S42" s="307"/>
      <c r="T42" s="307"/>
      <c r="U42" s="307"/>
      <c r="V42" s="307"/>
    </row>
    <row r="43" spans="2:22" ht="12.75">
      <c r="B43" s="15" t="s">
        <v>115</v>
      </c>
      <c r="C43" s="107"/>
      <c r="D43" s="19"/>
      <c r="E43" s="19"/>
      <c r="F43" s="19"/>
      <c r="G43" s="19"/>
      <c r="H43" s="19"/>
      <c r="I43" s="19"/>
      <c r="J43" s="19"/>
      <c r="K43" s="19"/>
      <c r="L43" s="20"/>
      <c r="Q43" s="49"/>
      <c r="R43" s="50"/>
      <c r="S43" s="50"/>
      <c r="T43" s="50"/>
      <c r="U43" s="50"/>
      <c r="V43" s="51"/>
    </row>
    <row r="44" spans="2:22" ht="44.25" customHeight="1">
      <c r="B44" s="330" t="s">
        <v>108</v>
      </c>
      <c r="C44" s="331"/>
      <c r="D44" s="9" t="s">
        <v>24</v>
      </c>
      <c r="E44" s="9" t="s">
        <v>17</v>
      </c>
      <c r="F44" s="53" t="s">
        <v>21</v>
      </c>
      <c r="G44" s="14"/>
      <c r="H44" s="274" t="s">
        <v>55</v>
      </c>
      <c r="I44" s="10">
        <v>4</v>
      </c>
      <c r="J44" s="54">
        <f>V44</f>
        <v>90</v>
      </c>
      <c r="K44" s="557" t="s">
        <v>109</v>
      </c>
      <c r="L44" s="530"/>
      <c r="N44" s="69">
        <v>0</v>
      </c>
      <c r="O44" s="69">
        <f>N44*J44</f>
        <v>0</v>
      </c>
      <c r="Q44" s="48">
        <v>40</v>
      </c>
      <c r="R44" s="48">
        <v>20</v>
      </c>
      <c r="S44" s="48">
        <v>20</v>
      </c>
      <c r="T44" s="48"/>
      <c r="U44" s="48">
        <v>10</v>
      </c>
      <c r="V44" s="48">
        <f>SUM(Q44:U44)</f>
        <v>90</v>
      </c>
    </row>
    <row r="45" spans="2:22" ht="12.75" customHeight="1">
      <c r="B45" s="287" t="s">
        <v>110</v>
      </c>
      <c r="C45" s="288"/>
      <c r="D45" s="302" t="s">
        <v>24</v>
      </c>
      <c r="E45" s="1" t="s">
        <v>17</v>
      </c>
      <c r="F45" s="9" t="s">
        <v>20</v>
      </c>
      <c r="G45" s="440"/>
      <c r="H45" s="350" t="s">
        <v>55</v>
      </c>
      <c r="I45" s="302">
        <v>4</v>
      </c>
      <c r="J45" s="54">
        <f>V45</f>
        <v>70</v>
      </c>
      <c r="K45" s="558" t="s">
        <v>109</v>
      </c>
      <c r="L45" s="551"/>
      <c r="N45" s="69">
        <v>0</v>
      </c>
      <c r="O45" s="69">
        <f>N45*J45</f>
        <v>0</v>
      </c>
      <c r="Q45" s="48">
        <v>40</v>
      </c>
      <c r="R45" s="48">
        <v>20</v>
      </c>
      <c r="S45" s="48"/>
      <c r="T45" s="48"/>
      <c r="U45" s="48">
        <v>10</v>
      </c>
      <c r="V45" s="48">
        <f>SUM(Q45:U45)</f>
        <v>70</v>
      </c>
    </row>
    <row r="46" spans="2:22" ht="12.75">
      <c r="B46" s="304"/>
      <c r="C46" s="305"/>
      <c r="D46" s="303"/>
      <c r="E46" s="1" t="s">
        <v>16</v>
      </c>
      <c r="F46" s="9" t="s">
        <v>20</v>
      </c>
      <c r="G46" s="458"/>
      <c r="H46" s="458"/>
      <c r="I46" s="303"/>
      <c r="J46" s="54">
        <f>V46</f>
        <v>60</v>
      </c>
      <c r="K46" s="552"/>
      <c r="L46" s="553"/>
      <c r="N46" s="69">
        <v>0</v>
      </c>
      <c r="O46" s="69">
        <f>N46*J46</f>
        <v>0</v>
      </c>
      <c r="Q46" s="48">
        <v>40</v>
      </c>
      <c r="R46" s="48">
        <v>10</v>
      </c>
      <c r="S46" s="48"/>
      <c r="T46" s="48"/>
      <c r="U46" s="48">
        <v>10</v>
      </c>
      <c r="V46" s="48">
        <f>SUM(Q46:U46)</f>
        <v>60</v>
      </c>
    </row>
    <row r="47" spans="2:22" ht="12.75">
      <c r="B47" s="304"/>
      <c r="C47" s="305"/>
      <c r="D47" s="303"/>
      <c r="E47" s="1" t="s">
        <v>17</v>
      </c>
      <c r="F47" s="81" t="s">
        <v>19</v>
      </c>
      <c r="G47" s="458"/>
      <c r="H47" s="458"/>
      <c r="I47" s="303"/>
      <c r="J47" s="54">
        <f>V47</f>
        <v>60</v>
      </c>
      <c r="K47" s="552"/>
      <c r="L47" s="553"/>
      <c r="N47" s="69">
        <v>0</v>
      </c>
      <c r="O47" s="69">
        <f>N47*J47</f>
        <v>0</v>
      </c>
      <c r="Q47" s="48">
        <v>40</v>
      </c>
      <c r="R47" s="48">
        <v>20</v>
      </c>
      <c r="S47" s="48">
        <v>-10</v>
      </c>
      <c r="T47" s="48"/>
      <c r="U47" s="48">
        <v>10</v>
      </c>
      <c r="V47" s="48">
        <f>SUM(Q47:U47)</f>
        <v>60</v>
      </c>
    </row>
    <row r="48" spans="2:22" ht="12.75">
      <c r="B48" s="332"/>
      <c r="C48" s="333"/>
      <c r="D48" s="334"/>
      <c r="E48" s="1" t="s">
        <v>16</v>
      </c>
      <c r="F48" s="81" t="s">
        <v>19</v>
      </c>
      <c r="G48" s="441"/>
      <c r="H48" s="441"/>
      <c r="I48" s="334"/>
      <c r="J48" s="54">
        <f>V48</f>
        <v>50</v>
      </c>
      <c r="K48" s="554"/>
      <c r="L48" s="555"/>
      <c r="N48" s="69">
        <v>0</v>
      </c>
      <c r="O48" s="69">
        <f>N48*J48</f>
        <v>0</v>
      </c>
      <c r="Q48" s="48">
        <v>40</v>
      </c>
      <c r="R48" s="48">
        <v>10</v>
      </c>
      <c r="S48" s="48">
        <v>-10</v>
      </c>
      <c r="T48" s="48"/>
      <c r="U48" s="48">
        <v>10</v>
      </c>
      <c r="V48" s="48">
        <f>SUM(Q48:U48)</f>
        <v>50</v>
      </c>
    </row>
    <row r="49" spans="2:12" ht="12.75">
      <c r="B49" s="41" t="s">
        <v>111</v>
      </c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0" spans="2:12" ht="12.75">
      <c r="B50" s="30" t="s">
        <v>112</v>
      </c>
      <c r="C50" s="31"/>
      <c r="D50" s="31"/>
      <c r="E50" s="31"/>
      <c r="F50" s="31"/>
      <c r="G50" s="31"/>
      <c r="H50" s="31"/>
      <c r="I50" s="31"/>
      <c r="J50" s="31"/>
      <c r="K50" s="31"/>
      <c r="L50" s="32"/>
    </row>
    <row r="51" spans="2:12" ht="12.75">
      <c r="B51" s="30" t="s">
        <v>113</v>
      </c>
      <c r="C51" s="31"/>
      <c r="D51" s="31"/>
      <c r="E51" s="31"/>
      <c r="F51" s="31"/>
      <c r="G51" s="31"/>
      <c r="H51" s="31"/>
      <c r="I51" s="31"/>
      <c r="J51" s="31"/>
      <c r="K51" s="31"/>
      <c r="L51" s="32"/>
    </row>
    <row r="52" spans="2:22" ht="12.75" customHeight="1">
      <c r="B52" s="268" t="s">
        <v>1080</v>
      </c>
      <c r="C52" s="39"/>
      <c r="D52" s="39"/>
      <c r="E52" s="39"/>
      <c r="F52" s="39"/>
      <c r="G52" s="39"/>
      <c r="H52" s="39"/>
      <c r="I52" s="39"/>
      <c r="J52" s="39"/>
      <c r="K52" s="39"/>
      <c r="L52" s="40"/>
      <c r="Q52" s="306" t="s">
        <v>127</v>
      </c>
      <c r="R52" s="306" t="s">
        <v>42</v>
      </c>
      <c r="S52" s="306" t="s">
        <v>43</v>
      </c>
      <c r="T52" s="306" t="s">
        <v>128</v>
      </c>
      <c r="U52" s="306" t="s">
        <v>126</v>
      </c>
      <c r="V52" s="306" t="s">
        <v>129</v>
      </c>
    </row>
    <row r="53" spans="2:22" ht="12.75">
      <c r="B53" s="15" t="s">
        <v>114</v>
      </c>
      <c r="C53" s="107"/>
      <c r="D53" s="19"/>
      <c r="E53" s="19"/>
      <c r="F53" s="19"/>
      <c r="G53" s="19"/>
      <c r="H53" s="19"/>
      <c r="I53" s="19"/>
      <c r="J53" s="19"/>
      <c r="K53" s="19"/>
      <c r="L53" s="20"/>
      <c r="Q53" s="307"/>
      <c r="R53" s="307"/>
      <c r="S53" s="307"/>
      <c r="T53" s="307"/>
      <c r="U53" s="307"/>
      <c r="V53" s="307"/>
    </row>
    <row r="54" spans="2:22" ht="26.25" customHeight="1">
      <c r="B54" s="330" t="s">
        <v>116</v>
      </c>
      <c r="C54" s="331"/>
      <c r="D54" s="9" t="s">
        <v>24</v>
      </c>
      <c r="E54" s="9" t="s">
        <v>17</v>
      </c>
      <c r="F54" s="53" t="s">
        <v>21</v>
      </c>
      <c r="G54" s="14"/>
      <c r="H54" s="14"/>
      <c r="I54" s="10">
        <v>4</v>
      </c>
      <c r="J54" s="54">
        <f>V54</f>
        <v>80</v>
      </c>
      <c r="K54" s="310" t="s">
        <v>117</v>
      </c>
      <c r="L54" s="311"/>
      <c r="N54" s="69">
        <v>0</v>
      </c>
      <c r="O54" s="69">
        <f>N54*J54</f>
        <v>0</v>
      </c>
      <c r="Q54" s="48">
        <v>40</v>
      </c>
      <c r="R54" s="48">
        <v>20</v>
      </c>
      <c r="S54" s="48">
        <v>20</v>
      </c>
      <c r="T54" s="48"/>
      <c r="U54" s="48"/>
      <c r="V54" s="48">
        <f>SUM(Q54:U54)</f>
        <v>80</v>
      </c>
    </row>
    <row r="55" spans="2:22" ht="27.75" customHeight="1">
      <c r="B55" s="330" t="s">
        <v>118</v>
      </c>
      <c r="C55" s="331"/>
      <c r="D55" s="9" t="s">
        <v>49</v>
      </c>
      <c r="E55" s="9" t="s">
        <v>17</v>
      </c>
      <c r="F55" s="53" t="s">
        <v>21</v>
      </c>
      <c r="G55" s="14"/>
      <c r="H55" s="14"/>
      <c r="I55" s="10">
        <v>4</v>
      </c>
      <c r="J55" s="54">
        <f>V55</f>
        <v>60</v>
      </c>
      <c r="K55" s="310" t="s">
        <v>117</v>
      </c>
      <c r="L55" s="311"/>
      <c r="N55" s="69">
        <v>0</v>
      </c>
      <c r="O55" s="69">
        <f>N55*J55</f>
        <v>0</v>
      </c>
      <c r="Q55" s="48">
        <v>20</v>
      </c>
      <c r="R55" s="48">
        <v>20</v>
      </c>
      <c r="S55" s="48">
        <v>20</v>
      </c>
      <c r="T55" s="48"/>
      <c r="U55" s="48"/>
      <c r="V55" s="48">
        <f>SUM(Q55:U55)</f>
        <v>60</v>
      </c>
    </row>
    <row r="56" spans="2:22" ht="12.75">
      <c r="B56" s="463" t="s">
        <v>119</v>
      </c>
      <c r="C56" s="464"/>
      <c r="D56" s="1" t="s">
        <v>50</v>
      </c>
      <c r="E56" s="1" t="s">
        <v>56</v>
      </c>
      <c r="F56" s="9" t="s">
        <v>20</v>
      </c>
      <c r="G56" s="1" t="s">
        <v>70</v>
      </c>
      <c r="H56" s="1"/>
      <c r="I56" s="4">
        <v>4</v>
      </c>
      <c r="J56" s="54">
        <f>V56</f>
        <v>40</v>
      </c>
      <c r="K56" s="527" t="s">
        <v>66</v>
      </c>
      <c r="L56" s="528"/>
      <c r="N56" s="69">
        <v>0</v>
      </c>
      <c r="O56" s="69">
        <f>N56*J56</f>
        <v>0</v>
      </c>
      <c r="Q56" s="48">
        <v>20</v>
      </c>
      <c r="R56" s="48"/>
      <c r="S56" s="48"/>
      <c r="T56" s="48">
        <v>20</v>
      </c>
      <c r="U56" s="48"/>
      <c r="V56" s="48">
        <f>SUM(Q56:U56)</f>
        <v>40</v>
      </c>
    </row>
    <row r="57" spans="2:12" ht="12.75">
      <c r="B57" s="27" t="s">
        <v>120</v>
      </c>
      <c r="C57" s="28"/>
      <c r="D57" s="28"/>
      <c r="E57" s="28"/>
      <c r="F57" s="28"/>
      <c r="G57" s="28"/>
      <c r="H57" s="28"/>
      <c r="I57" s="28"/>
      <c r="J57" s="28"/>
      <c r="K57" s="28"/>
      <c r="L57" s="29"/>
    </row>
    <row r="58" ht="7.5" customHeight="1"/>
    <row r="59" spans="2:12" ht="15.75">
      <c r="B59" s="284" t="s">
        <v>121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6"/>
    </row>
    <row r="60" spans="2:22" ht="12.75" customHeight="1">
      <c r="B60" s="315" t="s">
        <v>39</v>
      </c>
      <c r="C60" s="316"/>
      <c r="D60" s="319" t="s">
        <v>40</v>
      </c>
      <c r="E60" s="320"/>
      <c r="F60" s="321"/>
      <c r="G60" s="319" t="s">
        <v>44</v>
      </c>
      <c r="H60" s="321"/>
      <c r="I60" s="322" t="s">
        <v>46</v>
      </c>
      <c r="J60" s="322" t="s">
        <v>52</v>
      </c>
      <c r="K60" s="324" t="s">
        <v>47</v>
      </c>
      <c r="L60" s="325"/>
      <c r="Q60" s="306" t="s">
        <v>127</v>
      </c>
      <c r="R60" s="306" t="s">
        <v>42</v>
      </c>
      <c r="S60" s="306" t="s">
        <v>43</v>
      </c>
      <c r="T60" s="306" t="s">
        <v>128</v>
      </c>
      <c r="U60" s="306" t="s">
        <v>126</v>
      </c>
      <c r="V60" s="306" t="s">
        <v>129</v>
      </c>
    </row>
    <row r="61" spans="2:22" ht="12.75">
      <c r="B61" s="317"/>
      <c r="C61" s="318"/>
      <c r="D61" s="1" t="s">
        <v>41</v>
      </c>
      <c r="E61" s="1" t="s">
        <v>42</v>
      </c>
      <c r="F61" s="1" t="s">
        <v>43</v>
      </c>
      <c r="G61" s="1" t="s">
        <v>45</v>
      </c>
      <c r="H61" s="1" t="s">
        <v>126</v>
      </c>
      <c r="I61" s="323"/>
      <c r="J61" s="323"/>
      <c r="K61" s="326"/>
      <c r="L61" s="327"/>
      <c r="Q61" s="307"/>
      <c r="R61" s="307"/>
      <c r="S61" s="307"/>
      <c r="T61" s="307"/>
      <c r="U61" s="307"/>
      <c r="V61" s="307"/>
    </row>
    <row r="62" spans="2:22" ht="12.75">
      <c r="B62" s="308" t="s">
        <v>135</v>
      </c>
      <c r="C62" s="309"/>
      <c r="D62" s="59" t="s">
        <v>136</v>
      </c>
      <c r="E62" s="59"/>
      <c r="F62" s="59"/>
      <c r="G62" s="59"/>
      <c r="H62" s="59"/>
      <c r="I62" s="61">
        <v>1</v>
      </c>
      <c r="J62" s="10">
        <f>V62</f>
        <v>30</v>
      </c>
      <c r="K62" s="310">
        <v>1</v>
      </c>
      <c r="L62" s="311"/>
      <c r="N62" s="69">
        <v>0</v>
      </c>
      <c r="O62" s="69">
        <f>N62*J62</f>
        <v>0</v>
      </c>
      <c r="Q62" s="62">
        <v>30</v>
      </c>
      <c r="R62" s="47"/>
      <c r="S62" s="47"/>
      <c r="T62" s="47"/>
      <c r="U62" s="47"/>
      <c r="V62" s="48">
        <f>SUM(Q62:U62)</f>
        <v>30</v>
      </c>
    </row>
    <row r="63" spans="2:22" ht="12.75">
      <c r="B63" s="15"/>
      <c r="C63" s="107"/>
      <c r="D63" s="16"/>
      <c r="E63" s="16"/>
      <c r="F63" s="16"/>
      <c r="G63" s="16"/>
      <c r="H63" s="16"/>
      <c r="I63" s="17"/>
      <c r="J63" s="52"/>
      <c r="K63" s="52"/>
      <c r="L63" s="18"/>
      <c r="Q63" s="63"/>
      <c r="R63" s="64"/>
      <c r="S63" s="64"/>
      <c r="T63" s="64"/>
      <c r="U63" s="64"/>
      <c r="V63" s="65"/>
    </row>
    <row r="64" spans="2:22" ht="12.75">
      <c r="B64" s="330" t="s">
        <v>31</v>
      </c>
      <c r="C64" s="331"/>
      <c r="D64" s="9" t="s">
        <v>145</v>
      </c>
      <c r="E64" s="1" t="s">
        <v>16</v>
      </c>
      <c r="F64" s="9" t="s">
        <v>20</v>
      </c>
      <c r="G64" s="14"/>
      <c r="H64" s="14"/>
      <c r="I64" s="10">
        <v>4</v>
      </c>
      <c r="J64" s="54">
        <f>V64</f>
        <v>50</v>
      </c>
      <c r="K64" s="310" t="s">
        <v>66</v>
      </c>
      <c r="L64" s="311"/>
      <c r="N64" s="69">
        <v>0</v>
      </c>
      <c r="O64" s="69">
        <f>N64*J64</f>
        <v>0</v>
      </c>
      <c r="Q64" s="48">
        <v>40</v>
      </c>
      <c r="R64" s="48">
        <v>10</v>
      </c>
      <c r="S64" s="48"/>
      <c r="T64" s="48"/>
      <c r="U64" s="48"/>
      <c r="V64" s="48">
        <f>SUM(Q64:U64)</f>
        <v>50</v>
      </c>
    </row>
    <row r="65" spans="2:22" ht="12.75">
      <c r="B65" s="379" t="s">
        <v>122</v>
      </c>
      <c r="C65" s="380"/>
      <c r="D65" s="9" t="s">
        <v>49</v>
      </c>
      <c r="E65" s="9" t="s">
        <v>16</v>
      </c>
      <c r="F65" s="9" t="s">
        <v>20</v>
      </c>
      <c r="G65" s="14"/>
      <c r="H65" s="14"/>
      <c r="I65" s="10">
        <v>4</v>
      </c>
      <c r="J65" s="54">
        <f>V65</f>
        <v>30</v>
      </c>
      <c r="K65" s="310" t="s">
        <v>123</v>
      </c>
      <c r="L65" s="311"/>
      <c r="N65" s="69">
        <v>0</v>
      </c>
      <c r="O65" s="69">
        <f>N65*J65</f>
        <v>0</v>
      </c>
      <c r="Q65" s="48">
        <v>20</v>
      </c>
      <c r="R65" s="48">
        <v>10</v>
      </c>
      <c r="S65" s="48"/>
      <c r="T65" s="48"/>
      <c r="U65" s="48"/>
      <c r="V65" s="48">
        <f>SUM(Q65:U65)</f>
        <v>30</v>
      </c>
    </row>
    <row r="66" spans="2:22" ht="12.75">
      <c r="B66" s="379" t="s">
        <v>124</v>
      </c>
      <c r="C66" s="380"/>
      <c r="D66" s="9" t="s">
        <v>50</v>
      </c>
      <c r="E66" s="9" t="s">
        <v>56</v>
      </c>
      <c r="F66" s="9" t="s">
        <v>20</v>
      </c>
      <c r="G66" s="9" t="s">
        <v>70</v>
      </c>
      <c r="H66" s="1"/>
      <c r="I66" s="10">
        <v>4</v>
      </c>
      <c r="J66" s="54">
        <f>V66</f>
        <v>40</v>
      </c>
      <c r="K66" s="310" t="s">
        <v>48</v>
      </c>
      <c r="L66" s="311"/>
      <c r="N66" s="69">
        <v>0</v>
      </c>
      <c r="O66" s="69">
        <f>N66*J66</f>
        <v>0</v>
      </c>
      <c r="Q66" s="48">
        <v>20</v>
      </c>
      <c r="R66" s="48"/>
      <c r="S66" s="48"/>
      <c r="T66" s="48">
        <v>20</v>
      </c>
      <c r="U66" s="48"/>
      <c r="V66" s="48">
        <f>SUM(Q66:U66)</f>
        <v>40</v>
      </c>
    </row>
    <row r="67" ht="7.5" customHeight="1"/>
    <row r="68" spans="2:12" ht="15.75">
      <c r="B68" s="284" t="s">
        <v>125</v>
      </c>
      <c r="C68" s="285"/>
      <c r="D68" s="285"/>
      <c r="E68" s="285"/>
      <c r="F68" s="285"/>
      <c r="G68" s="285"/>
      <c r="H68" s="285"/>
      <c r="I68" s="285"/>
      <c r="J68" s="285"/>
      <c r="K68" s="285"/>
      <c r="L68" s="286"/>
    </row>
    <row r="69" spans="2:22" ht="12.75" customHeight="1">
      <c r="B69" s="315" t="s">
        <v>39</v>
      </c>
      <c r="C69" s="316"/>
      <c r="D69" s="319" t="s">
        <v>40</v>
      </c>
      <c r="E69" s="320"/>
      <c r="F69" s="321"/>
      <c r="G69" s="319" t="s">
        <v>44</v>
      </c>
      <c r="H69" s="321"/>
      <c r="I69" s="322" t="s">
        <v>46</v>
      </c>
      <c r="J69" s="322" t="s">
        <v>52</v>
      </c>
      <c r="K69" s="324" t="s">
        <v>47</v>
      </c>
      <c r="L69" s="325"/>
      <c r="Q69" s="306" t="s">
        <v>127</v>
      </c>
      <c r="R69" s="306" t="s">
        <v>42</v>
      </c>
      <c r="S69" s="306" t="s">
        <v>43</v>
      </c>
      <c r="T69" s="306" t="s">
        <v>128</v>
      </c>
      <c r="U69" s="306" t="s">
        <v>126</v>
      </c>
      <c r="V69" s="306" t="s">
        <v>129</v>
      </c>
    </row>
    <row r="70" spans="2:22" ht="12.75">
      <c r="B70" s="317"/>
      <c r="C70" s="318"/>
      <c r="D70" s="1" t="s">
        <v>41</v>
      </c>
      <c r="E70" s="1" t="s">
        <v>42</v>
      </c>
      <c r="F70" s="1" t="s">
        <v>43</v>
      </c>
      <c r="G70" s="1" t="s">
        <v>45</v>
      </c>
      <c r="H70" s="1" t="s">
        <v>126</v>
      </c>
      <c r="I70" s="323"/>
      <c r="J70" s="323"/>
      <c r="K70" s="326"/>
      <c r="L70" s="327"/>
      <c r="Q70" s="307"/>
      <c r="R70" s="307"/>
      <c r="S70" s="307"/>
      <c r="T70" s="307"/>
      <c r="U70" s="307"/>
      <c r="V70" s="307"/>
    </row>
    <row r="71" spans="2:22" ht="12.75">
      <c r="B71" s="308" t="s">
        <v>135</v>
      </c>
      <c r="C71" s="309"/>
      <c r="D71" s="59" t="s">
        <v>136</v>
      </c>
      <c r="E71" s="59"/>
      <c r="F71" s="59"/>
      <c r="G71" s="59"/>
      <c r="H71" s="59"/>
      <c r="I71" s="61">
        <v>1</v>
      </c>
      <c r="J71" s="10">
        <f>V71</f>
        <v>30</v>
      </c>
      <c r="K71" s="310">
        <v>1</v>
      </c>
      <c r="L71" s="311"/>
      <c r="N71" s="69">
        <v>0</v>
      </c>
      <c r="O71" s="69">
        <f>N71*J71</f>
        <v>0</v>
      </c>
      <c r="Q71" s="62">
        <v>30</v>
      </c>
      <c r="R71" s="47"/>
      <c r="S71" s="47"/>
      <c r="T71" s="47"/>
      <c r="U71" s="47"/>
      <c r="V71" s="48">
        <f>SUM(Q71:U71)</f>
        <v>30</v>
      </c>
    </row>
    <row r="72" spans="2:22" ht="12.75">
      <c r="B72" s="15"/>
      <c r="C72" s="107"/>
      <c r="D72" s="16"/>
      <c r="E72" s="16"/>
      <c r="F72" s="16"/>
      <c r="G72" s="16"/>
      <c r="H72" s="16"/>
      <c r="I72" s="17"/>
      <c r="J72" s="52"/>
      <c r="K72" s="52"/>
      <c r="L72" s="18"/>
      <c r="Q72" s="63"/>
      <c r="R72" s="64"/>
      <c r="S72" s="64"/>
      <c r="T72" s="64"/>
      <c r="U72" s="64"/>
      <c r="V72" s="65"/>
    </row>
    <row r="73" spans="2:22" ht="12.75">
      <c r="B73" s="330" t="s">
        <v>31</v>
      </c>
      <c r="C73" s="331"/>
      <c r="D73" s="9" t="s">
        <v>145</v>
      </c>
      <c r="E73" s="1" t="s">
        <v>16</v>
      </c>
      <c r="F73" s="53" t="s">
        <v>21</v>
      </c>
      <c r="G73" s="14"/>
      <c r="H73" s="14"/>
      <c r="I73" s="10">
        <v>4</v>
      </c>
      <c r="J73" s="54">
        <f aca="true" t="shared" si="6" ref="J73:J82">V73</f>
        <v>70</v>
      </c>
      <c r="K73" s="310" t="s">
        <v>48</v>
      </c>
      <c r="L73" s="311"/>
      <c r="N73" s="69">
        <v>0</v>
      </c>
      <c r="O73" s="69">
        <f aca="true" t="shared" si="7" ref="O73:O82">N73*J73</f>
        <v>0</v>
      </c>
      <c r="Q73" s="48">
        <v>40</v>
      </c>
      <c r="R73" s="48">
        <v>10</v>
      </c>
      <c r="S73" s="48">
        <v>20</v>
      </c>
      <c r="T73" s="48"/>
      <c r="U73" s="48"/>
      <c r="V73" s="48">
        <f aca="true" t="shared" si="8" ref="V73:V82">SUM(Q73:U73)</f>
        <v>70</v>
      </c>
    </row>
    <row r="74" spans="2:22" ht="12.75">
      <c r="B74" s="416" t="s">
        <v>58</v>
      </c>
      <c r="C74" s="417"/>
      <c r="D74" s="302" t="s">
        <v>24</v>
      </c>
      <c r="E74" s="302" t="s">
        <v>16</v>
      </c>
      <c r="F74" s="9" t="s">
        <v>20</v>
      </c>
      <c r="G74" s="360" t="s">
        <v>57</v>
      </c>
      <c r="H74" s="302" t="s">
        <v>55</v>
      </c>
      <c r="I74" s="302">
        <v>4</v>
      </c>
      <c r="J74" s="54">
        <f t="shared" si="6"/>
        <v>80</v>
      </c>
      <c r="K74" s="289" t="s">
        <v>123</v>
      </c>
      <c r="L74" s="290"/>
      <c r="N74" s="69">
        <v>0</v>
      </c>
      <c r="O74" s="69">
        <f t="shared" si="7"/>
        <v>0</v>
      </c>
      <c r="Q74" s="48">
        <v>40</v>
      </c>
      <c r="R74" s="48">
        <v>10</v>
      </c>
      <c r="S74" s="48"/>
      <c r="T74" s="48">
        <v>20</v>
      </c>
      <c r="U74" s="48">
        <v>10</v>
      </c>
      <c r="V74" s="48">
        <f t="shared" si="8"/>
        <v>80</v>
      </c>
    </row>
    <row r="75" spans="2:22" ht="12.75">
      <c r="B75" s="420"/>
      <c r="C75" s="421"/>
      <c r="D75" s="334"/>
      <c r="E75" s="334"/>
      <c r="F75" s="81" t="s">
        <v>19</v>
      </c>
      <c r="G75" s="355"/>
      <c r="H75" s="334"/>
      <c r="I75" s="334"/>
      <c r="J75" s="54">
        <f t="shared" si="6"/>
        <v>70</v>
      </c>
      <c r="K75" s="344"/>
      <c r="L75" s="345"/>
      <c r="N75" s="69">
        <v>0</v>
      </c>
      <c r="O75" s="69">
        <f t="shared" si="7"/>
        <v>0</v>
      </c>
      <c r="Q75" s="48">
        <v>40</v>
      </c>
      <c r="R75" s="48">
        <v>10</v>
      </c>
      <c r="S75" s="48">
        <v>-10</v>
      </c>
      <c r="T75" s="48">
        <v>20</v>
      </c>
      <c r="U75" s="48">
        <v>10</v>
      </c>
      <c r="V75" s="48">
        <f t="shared" si="8"/>
        <v>70</v>
      </c>
    </row>
    <row r="76" spans="2:22" ht="12.75">
      <c r="B76" s="416" t="s">
        <v>59</v>
      </c>
      <c r="C76" s="417"/>
      <c r="D76" s="302" t="s">
        <v>24</v>
      </c>
      <c r="E76" s="302" t="s">
        <v>16</v>
      </c>
      <c r="F76" s="9" t="s">
        <v>20</v>
      </c>
      <c r="G76" s="302"/>
      <c r="H76" s="302" t="s">
        <v>55</v>
      </c>
      <c r="I76" s="302">
        <v>4</v>
      </c>
      <c r="J76" s="54">
        <f t="shared" si="6"/>
        <v>60</v>
      </c>
      <c r="K76" s="289" t="s">
        <v>123</v>
      </c>
      <c r="L76" s="290"/>
      <c r="N76" s="69">
        <v>0</v>
      </c>
      <c r="O76" s="69">
        <f t="shared" si="7"/>
        <v>0</v>
      </c>
      <c r="Q76" s="48">
        <v>40</v>
      </c>
      <c r="R76" s="48">
        <v>10</v>
      </c>
      <c r="S76" s="48"/>
      <c r="T76" s="48"/>
      <c r="U76" s="48">
        <v>10</v>
      </c>
      <c r="V76" s="48">
        <f t="shared" si="8"/>
        <v>60</v>
      </c>
    </row>
    <row r="77" spans="2:22" ht="12.75">
      <c r="B77" s="420"/>
      <c r="C77" s="421"/>
      <c r="D77" s="334"/>
      <c r="E77" s="334"/>
      <c r="F77" s="81" t="s">
        <v>19</v>
      </c>
      <c r="G77" s="334"/>
      <c r="H77" s="334"/>
      <c r="I77" s="334"/>
      <c r="J77" s="54">
        <f t="shared" si="6"/>
        <v>50</v>
      </c>
      <c r="K77" s="344"/>
      <c r="L77" s="345"/>
      <c r="N77" s="69">
        <v>0</v>
      </c>
      <c r="O77" s="69">
        <f t="shared" si="7"/>
        <v>0</v>
      </c>
      <c r="Q77" s="48">
        <v>40</v>
      </c>
      <c r="R77" s="48">
        <v>10</v>
      </c>
      <c r="S77" s="48">
        <v>-10</v>
      </c>
      <c r="T77" s="48"/>
      <c r="U77" s="48">
        <v>10</v>
      </c>
      <c r="V77" s="48">
        <f t="shared" si="8"/>
        <v>50</v>
      </c>
    </row>
    <row r="78" spans="2:22" ht="12.75">
      <c r="B78" s="416" t="s">
        <v>54</v>
      </c>
      <c r="C78" s="417"/>
      <c r="D78" s="302" t="s">
        <v>24</v>
      </c>
      <c r="E78" s="302" t="s">
        <v>17</v>
      </c>
      <c r="F78" s="53" t="s">
        <v>21</v>
      </c>
      <c r="G78" s="440"/>
      <c r="H78" s="440"/>
      <c r="I78" s="442">
        <v>2</v>
      </c>
      <c r="J78" s="54">
        <f t="shared" si="6"/>
        <v>40</v>
      </c>
      <c r="K78" s="550" t="s">
        <v>1069</v>
      </c>
      <c r="L78" s="551"/>
      <c r="N78" s="69">
        <v>0</v>
      </c>
      <c r="O78" s="69">
        <f t="shared" si="7"/>
        <v>0</v>
      </c>
      <c r="Q78" s="48">
        <v>40</v>
      </c>
      <c r="R78" s="48">
        <v>20</v>
      </c>
      <c r="S78" s="48">
        <v>20</v>
      </c>
      <c r="T78" s="48"/>
      <c r="U78" s="48">
        <f>(SUM(Q78:T78)/2)*-1</f>
        <v>-40</v>
      </c>
      <c r="V78" s="48">
        <f t="shared" si="8"/>
        <v>40</v>
      </c>
    </row>
    <row r="79" spans="2:22" ht="12.75">
      <c r="B79" s="418"/>
      <c r="C79" s="419"/>
      <c r="D79" s="303"/>
      <c r="E79" s="303"/>
      <c r="F79" s="9" t="s">
        <v>20</v>
      </c>
      <c r="G79" s="458"/>
      <c r="H79" s="458"/>
      <c r="I79" s="459"/>
      <c r="J79" s="54">
        <f t="shared" si="6"/>
        <v>30</v>
      </c>
      <c r="K79" s="552"/>
      <c r="L79" s="553"/>
      <c r="N79" s="69">
        <v>0</v>
      </c>
      <c r="O79" s="69">
        <f t="shared" si="7"/>
        <v>0</v>
      </c>
      <c r="Q79" s="48">
        <v>40</v>
      </c>
      <c r="R79" s="48">
        <v>20</v>
      </c>
      <c r="S79" s="48"/>
      <c r="T79" s="48"/>
      <c r="U79" s="48">
        <f>(SUM(Q79:T79)/2)*-1</f>
        <v>-30</v>
      </c>
      <c r="V79" s="48">
        <f t="shared" si="8"/>
        <v>30</v>
      </c>
    </row>
    <row r="80" spans="2:22" ht="12.75">
      <c r="B80" s="420"/>
      <c r="C80" s="421"/>
      <c r="D80" s="334"/>
      <c r="E80" s="334"/>
      <c r="F80" s="81" t="s">
        <v>19</v>
      </c>
      <c r="G80" s="441"/>
      <c r="H80" s="441"/>
      <c r="I80" s="443"/>
      <c r="J80" s="54">
        <f t="shared" si="6"/>
        <v>25</v>
      </c>
      <c r="K80" s="554"/>
      <c r="L80" s="555"/>
      <c r="N80" s="69">
        <v>0</v>
      </c>
      <c r="O80" s="69">
        <f t="shared" si="7"/>
        <v>0</v>
      </c>
      <c r="Q80" s="48">
        <v>40</v>
      </c>
      <c r="R80" s="48">
        <v>20</v>
      </c>
      <c r="S80" s="48">
        <v>-10</v>
      </c>
      <c r="T80" s="48"/>
      <c r="U80" s="48">
        <f>(SUM(Q80:T80)/2)*-1</f>
        <v>-25</v>
      </c>
      <c r="V80" s="48">
        <f t="shared" si="8"/>
        <v>25</v>
      </c>
    </row>
    <row r="81" spans="2:22" ht="12.75">
      <c r="B81" s="287" t="s">
        <v>124</v>
      </c>
      <c r="C81" s="288"/>
      <c r="D81" s="302" t="s">
        <v>50</v>
      </c>
      <c r="E81" s="302" t="s">
        <v>56</v>
      </c>
      <c r="F81" s="1" t="s">
        <v>20</v>
      </c>
      <c r="G81" s="302"/>
      <c r="H81" s="302"/>
      <c r="I81" s="302">
        <v>4</v>
      </c>
      <c r="J81" s="54">
        <f t="shared" si="6"/>
        <v>20</v>
      </c>
      <c r="K81" s="289" t="s">
        <v>48</v>
      </c>
      <c r="L81" s="290"/>
      <c r="N81" s="69">
        <v>0</v>
      </c>
      <c r="O81" s="69">
        <f t="shared" si="7"/>
        <v>0</v>
      </c>
      <c r="Q81" s="48">
        <v>20</v>
      </c>
      <c r="R81" s="48"/>
      <c r="S81" s="48"/>
      <c r="T81" s="48"/>
      <c r="U81" s="48"/>
      <c r="V81" s="48">
        <f t="shared" si="8"/>
        <v>20</v>
      </c>
    </row>
    <row r="82" spans="2:22" ht="12.75">
      <c r="B82" s="332"/>
      <c r="C82" s="333"/>
      <c r="D82" s="334"/>
      <c r="E82" s="334"/>
      <c r="F82" s="59" t="s">
        <v>19</v>
      </c>
      <c r="G82" s="334"/>
      <c r="H82" s="334"/>
      <c r="I82" s="334"/>
      <c r="J82" s="54">
        <f t="shared" si="6"/>
        <v>10</v>
      </c>
      <c r="K82" s="344"/>
      <c r="L82" s="345"/>
      <c r="N82" s="69">
        <v>0</v>
      </c>
      <c r="O82" s="69">
        <f t="shared" si="7"/>
        <v>0</v>
      </c>
      <c r="Q82" s="48">
        <v>20</v>
      </c>
      <c r="R82" s="48"/>
      <c r="S82" s="48">
        <v>-10</v>
      </c>
      <c r="T82" s="48"/>
      <c r="U82" s="48"/>
      <c r="V82" s="48">
        <f t="shared" si="8"/>
        <v>10</v>
      </c>
    </row>
    <row r="84" spans="2:15" ht="12.75">
      <c r="B84" t="s">
        <v>322</v>
      </c>
      <c r="N84" s="237">
        <f>SUM(N36:N83)</f>
        <v>0</v>
      </c>
      <c r="O84" s="237">
        <f>SUM(O36:O83)</f>
        <v>0</v>
      </c>
    </row>
    <row r="85" ht="12.75">
      <c r="B85" t="s">
        <v>323</v>
      </c>
    </row>
    <row r="86" ht="12.75">
      <c r="B86" t="s">
        <v>324</v>
      </c>
    </row>
  </sheetData>
  <sheetProtection/>
  <mergeCells count="175">
    <mergeCell ref="Q69:Q70"/>
    <mergeCell ref="R69:R70"/>
    <mergeCell ref="T60:T61"/>
    <mergeCell ref="S60:S61"/>
    <mergeCell ref="R60:R61"/>
    <mergeCell ref="S52:S53"/>
    <mergeCell ref="T69:T70"/>
    <mergeCell ref="S69:S70"/>
    <mergeCell ref="U60:U61"/>
    <mergeCell ref="V60:V61"/>
    <mergeCell ref="U52:U53"/>
    <mergeCell ref="V52:V53"/>
    <mergeCell ref="U69:U70"/>
    <mergeCell ref="V69:V70"/>
    <mergeCell ref="U41:U42"/>
    <mergeCell ref="V41:V42"/>
    <mergeCell ref="Q60:Q61"/>
    <mergeCell ref="Q52:Q53"/>
    <mergeCell ref="Q41:Q42"/>
    <mergeCell ref="R41:R42"/>
    <mergeCell ref="T41:T42"/>
    <mergeCell ref="S41:S42"/>
    <mergeCell ref="R52:R53"/>
    <mergeCell ref="T52:T53"/>
    <mergeCell ref="B2:L2"/>
    <mergeCell ref="F23:F24"/>
    <mergeCell ref="G23:G24"/>
    <mergeCell ref="G10:G11"/>
    <mergeCell ref="H10:H11"/>
    <mergeCell ref="I23:I24"/>
    <mergeCell ref="D3:F3"/>
    <mergeCell ref="G3:H3"/>
    <mergeCell ref="I3:I4"/>
    <mergeCell ref="J3:J4"/>
    <mergeCell ref="Q2:V2"/>
    <mergeCell ref="Q3:Q4"/>
    <mergeCell ref="R3:R4"/>
    <mergeCell ref="T3:T4"/>
    <mergeCell ref="S3:S4"/>
    <mergeCell ref="U3:U4"/>
    <mergeCell ref="V3:V4"/>
    <mergeCell ref="I7:I8"/>
    <mergeCell ref="E27:E28"/>
    <mergeCell ref="D7:D8"/>
    <mergeCell ref="B23:B24"/>
    <mergeCell ref="E23:E24"/>
    <mergeCell ref="B12:C12"/>
    <mergeCell ref="B13:C13"/>
    <mergeCell ref="I27:I28"/>
    <mergeCell ref="H7:H8"/>
    <mergeCell ref="B14:C14"/>
    <mergeCell ref="G41:H41"/>
    <mergeCell ref="H23:H24"/>
    <mergeCell ref="H29:H30"/>
    <mergeCell ref="B40:L40"/>
    <mergeCell ref="D41:F41"/>
    <mergeCell ref="J41:J42"/>
    <mergeCell ref="I29:I30"/>
    <mergeCell ref="I41:I42"/>
    <mergeCell ref="H27:H28"/>
    <mergeCell ref="D27:D28"/>
    <mergeCell ref="G29:G30"/>
    <mergeCell ref="D29:D30"/>
    <mergeCell ref="E29:E30"/>
    <mergeCell ref="F7:F8"/>
    <mergeCell ref="G7:G8"/>
    <mergeCell ref="G27:G28"/>
    <mergeCell ref="H45:H48"/>
    <mergeCell ref="I45:I48"/>
    <mergeCell ref="D45:D48"/>
    <mergeCell ref="G45:G48"/>
    <mergeCell ref="I69:I70"/>
    <mergeCell ref="I60:I61"/>
    <mergeCell ref="J60:J61"/>
    <mergeCell ref="B68:L68"/>
    <mergeCell ref="D69:F69"/>
    <mergeCell ref="G69:H69"/>
    <mergeCell ref="J69:J70"/>
    <mergeCell ref="D60:F60"/>
    <mergeCell ref="G60:H60"/>
    <mergeCell ref="B62:C62"/>
    <mergeCell ref="B64:C64"/>
    <mergeCell ref="B65:C65"/>
    <mergeCell ref="D74:D75"/>
    <mergeCell ref="I74:I75"/>
    <mergeCell ref="G74:G75"/>
    <mergeCell ref="H81:H82"/>
    <mergeCell ref="I81:I82"/>
    <mergeCell ref="I78:I80"/>
    <mergeCell ref="H76:H77"/>
    <mergeCell ref="I76:I77"/>
    <mergeCell ref="D78:D80"/>
    <mergeCell ref="D81:D82"/>
    <mergeCell ref="B81:C82"/>
    <mergeCell ref="E76:E77"/>
    <mergeCell ref="D76:D77"/>
    <mergeCell ref="E81:E82"/>
    <mergeCell ref="B76:C77"/>
    <mergeCell ref="B78:C80"/>
    <mergeCell ref="G81:G82"/>
    <mergeCell ref="H78:H80"/>
    <mergeCell ref="H74:H75"/>
    <mergeCell ref="E78:E80"/>
    <mergeCell ref="E74:E75"/>
    <mergeCell ref="G78:G80"/>
    <mergeCell ref="G76:G77"/>
    <mergeCell ref="B18:C18"/>
    <mergeCell ref="B21:C21"/>
    <mergeCell ref="C23:C24"/>
    <mergeCell ref="B26:C26"/>
    <mergeCell ref="B3:C4"/>
    <mergeCell ref="B5:C5"/>
    <mergeCell ref="B7:C8"/>
    <mergeCell ref="B10:C11"/>
    <mergeCell ref="B15:C15"/>
    <mergeCell ref="B16:C16"/>
    <mergeCell ref="B27:C28"/>
    <mergeCell ref="B29:C30"/>
    <mergeCell ref="B31:C31"/>
    <mergeCell ref="B32:C32"/>
    <mergeCell ref="B33:C33"/>
    <mergeCell ref="B44:C44"/>
    <mergeCell ref="B45:C48"/>
    <mergeCell ref="B41:B42"/>
    <mergeCell ref="B54:C54"/>
    <mergeCell ref="B55:C55"/>
    <mergeCell ref="B56:C56"/>
    <mergeCell ref="B60:C61"/>
    <mergeCell ref="B59:L59"/>
    <mergeCell ref="K55:L55"/>
    <mergeCell ref="K56:L56"/>
    <mergeCell ref="K60:L61"/>
    <mergeCell ref="B66:C66"/>
    <mergeCell ref="K62:L62"/>
    <mergeCell ref="K64:L64"/>
    <mergeCell ref="K65:L65"/>
    <mergeCell ref="K66:L66"/>
    <mergeCell ref="B69:C70"/>
    <mergeCell ref="B71:C71"/>
    <mergeCell ref="B73:C73"/>
    <mergeCell ref="B74:C75"/>
    <mergeCell ref="K3:L4"/>
    <mergeCell ref="K5:L5"/>
    <mergeCell ref="K7:L8"/>
    <mergeCell ref="K10:L11"/>
    <mergeCell ref="K12:L12"/>
    <mergeCell ref="K13:L13"/>
    <mergeCell ref="K14:L14"/>
    <mergeCell ref="K31:L31"/>
    <mergeCell ref="K15:L15"/>
    <mergeCell ref="K16:L16"/>
    <mergeCell ref="K18:L18"/>
    <mergeCell ref="K19:L19"/>
    <mergeCell ref="K20:L20"/>
    <mergeCell ref="K21:L21"/>
    <mergeCell ref="K33:L33"/>
    <mergeCell ref="K41:L42"/>
    <mergeCell ref="K44:L44"/>
    <mergeCell ref="K45:L48"/>
    <mergeCell ref="K54:L54"/>
    <mergeCell ref="K22:L22"/>
    <mergeCell ref="K23:L24"/>
    <mergeCell ref="K25:L25"/>
    <mergeCell ref="K26:L26"/>
    <mergeCell ref="K27:L30"/>
    <mergeCell ref="N3:N4"/>
    <mergeCell ref="O3:O4"/>
    <mergeCell ref="K81:L82"/>
    <mergeCell ref="K69:L70"/>
    <mergeCell ref="K71:L71"/>
    <mergeCell ref="K73:L73"/>
    <mergeCell ref="K74:L75"/>
    <mergeCell ref="K76:L77"/>
    <mergeCell ref="K78:L80"/>
    <mergeCell ref="K32:L32"/>
  </mergeCells>
  <printOptions/>
  <pageMargins left="0.75" right="0.75" top="1" bottom="1" header="0.5" footer="0.5"/>
  <pageSetup fitToWidth="0" fitToHeight="1" horizontalDpi="600" verticalDpi="6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57421875" style="0" customWidth="1"/>
    <col min="2" max="2" width="14.57421875" style="0" customWidth="1"/>
    <col min="3" max="3" width="9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7109375" style="0" customWidth="1"/>
    <col min="13" max="13" width="2.421875" style="0" customWidth="1"/>
    <col min="16" max="16" width="3.8515625" style="0" customWidth="1"/>
    <col min="17" max="18" width="8.28125" style="0" customWidth="1"/>
    <col min="19" max="19" width="8.57421875" style="0" customWidth="1"/>
    <col min="20" max="21" width="8.421875" style="0" customWidth="1"/>
    <col min="22" max="22" width="7.8515625" style="0" customWidth="1"/>
  </cols>
  <sheetData>
    <row r="1" ht="6.75" customHeight="1"/>
    <row r="2" spans="2:22" ht="15.75">
      <c r="B2" s="284" t="s">
        <v>814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422" t="s">
        <v>210</v>
      </c>
      <c r="C7" s="423"/>
      <c r="D7" s="302" t="s">
        <v>145</v>
      </c>
      <c r="E7" s="302" t="s">
        <v>17</v>
      </c>
      <c r="F7" s="9" t="s">
        <v>21</v>
      </c>
      <c r="G7" s="302"/>
      <c r="H7" s="302" t="s">
        <v>180</v>
      </c>
      <c r="I7" s="302">
        <v>4</v>
      </c>
      <c r="J7" s="10">
        <f aca="true" t="shared" si="0" ref="J7:J16">V7</f>
        <v>90</v>
      </c>
      <c r="K7" s="509" t="s">
        <v>117</v>
      </c>
      <c r="L7" s="486"/>
      <c r="N7" s="69">
        <v>0</v>
      </c>
      <c r="O7" s="69">
        <f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1" ref="V7:V16">SUM(Q7:U7)</f>
        <v>90</v>
      </c>
    </row>
    <row r="8" spans="2:22" ht="12.75">
      <c r="B8" s="424"/>
      <c r="C8" s="425"/>
      <c r="D8" s="334"/>
      <c r="E8" s="334"/>
      <c r="F8" s="58" t="s">
        <v>20</v>
      </c>
      <c r="G8" s="334"/>
      <c r="H8" s="334"/>
      <c r="I8" s="334"/>
      <c r="J8" s="10">
        <f t="shared" si="0"/>
        <v>60</v>
      </c>
      <c r="K8" s="549"/>
      <c r="L8" s="488"/>
      <c r="N8" s="69">
        <v>0</v>
      </c>
      <c r="O8" s="69">
        <f>N8*J8</f>
        <v>0</v>
      </c>
      <c r="Q8" s="48">
        <v>40</v>
      </c>
      <c r="R8" s="48">
        <v>20</v>
      </c>
      <c r="S8" s="48"/>
      <c r="T8" s="48"/>
      <c r="U8" s="48"/>
      <c r="V8" s="48">
        <f t="shared" si="1"/>
        <v>60</v>
      </c>
    </row>
    <row r="9" spans="2:22" ht="12.75">
      <c r="B9" s="381" t="s">
        <v>211</v>
      </c>
      <c r="C9" s="411"/>
      <c r="D9" s="58" t="s">
        <v>145</v>
      </c>
      <c r="E9" s="58" t="s">
        <v>17</v>
      </c>
      <c r="F9" s="9" t="s">
        <v>21</v>
      </c>
      <c r="G9" s="58"/>
      <c r="H9" s="58"/>
      <c r="I9" s="58">
        <v>4</v>
      </c>
      <c r="J9" s="10">
        <f t="shared" si="0"/>
        <v>80</v>
      </c>
      <c r="K9" s="507" t="s">
        <v>66</v>
      </c>
      <c r="L9" s="508"/>
      <c r="N9" s="69">
        <v>0</v>
      </c>
      <c r="O9" s="69">
        <f aca="true" t="shared" si="2" ref="O9:O28">N9*J9</f>
        <v>0</v>
      </c>
      <c r="Q9" s="48">
        <v>40</v>
      </c>
      <c r="R9" s="48">
        <v>20</v>
      </c>
      <c r="S9" s="48">
        <v>20</v>
      </c>
      <c r="T9" s="48"/>
      <c r="U9" s="48"/>
      <c r="V9" s="48">
        <f t="shared" si="1"/>
        <v>80</v>
      </c>
    </row>
    <row r="10" spans="2:22" ht="12.75">
      <c r="B10" s="449" t="s">
        <v>1081</v>
      </c>
      <c r="C10" s="450"/>
      <c r="D10" s="80" t="s">
        <v>202</v>
      </c>
      <c r="E10" s="9" t="s">
        <v>56</v>
      </c>
      <c r="F10" s="9" t="s">
        <v>20</v>
      </c>
      <c r="G10" s="9" t="s">
        <v>57</v>
      </c>
      <c r="H10" s="14"/>
      <c r="I10" s="10">
        <v>4</v>
      </c>
      <c r="J10" s="54">
        <f t="shared" si="0"/>
        <v>70</v>
      </c>
      <c r="K10" s="310" t="s">
        <v>48</v>
      </c>
      <c r="L10" s="311"/>
      <c r="N10" s="69">
        <v>0</v>
      </c>
      <c r="O10" s="69">
        <f t="shared" si="2"/>
        <v>0</v>
      </c>
      <c r="Q10" s="48">
        <v>50</v>
      </c>
      <c r="R10" s="48"/>
      <c r="S10" s="48"/>
      <c r="T10" s="48">
        <v>20</v>
      </c>
      <c r="U10" s="48"/>
      <c r="V10" s="48">
        <f t="shared" si="1"/>
        <v>70</v>
      </c>
    </row>
    <row r="11" spans="2:22" ht="12.75" customHeight="1">
      <c r="B11" s="422" t="s">
        <v>77</v>
      </c>
      <c r="C11" s="423"/>
      <c r="D11" s="80" t="s">
        <v>24</v>
      </c>
      <c r="E11" s="80" t="s">
        <v>16</v>
      </c>
      <c r="F11" s="9" t="s">
        <v>20</v>
      </c>
      <c r="G11" s="1"/>
      <c r="H11" s="1"/>
      <c r="I11" s="10">
        <v>4</v>
      </c>
      <c r="J11" s="10">
        <f t="shared" si="0"/>
        <v>50</v>
      </c>
      <c r="K11" s="565" t="s">
        <v>183</v>
      </c>
      <c r="L11" s="566"/>
      <c r="N11" s="69">
        <v>0</v>
      </c>
      <c r="O11" s="69">
        <f t="shared" si="2"/>
        <v>0</v>
      </c>
      <c r="Q11" s="48">
        <v>40</v>
      </c>
      <c r="R11" s="48">
        <v>10</v>
      </c>
      <c r="S11" s="48"/>
      <c r="T11" s="48"/>
      <c r="U11" s="48"/>
      <c r="V11" s="48">
        <f t="shared" si="1"/>
        <v>50</v>
      </c>
    </row>
    <row r="12" spans="2:22" ht="12.75">
      <c r="B12" s="424"/>
      <c r="C12" s="425"/>
      <c r="D12" s="80" t="s">
        <v>49</v>
      </c>
      <c r="E12" s="80" t="s">
        <v>16</v>
      </c>
      <c r="F12" s="80" t="s">
        <v>20</v>
      </c>
      <c r="G12" s="1"/>
      <c r="H12" s="1"/>
      <c r="I12" s="4">
        <v>4</v>
      </c>
      <c r="J12" s="10">
        <f t="shared" si="0"/>
        <v>30</v>
      </c>
      <c r="K12" s="569"/>
      <c r="L12" s="570"/>
      <c r="N12" s="69">
        <v>0</v>
      </c>
      <c r="O12" s="69">
        <f t="shared" si="2"/>
        <v>0</v>
      </c>
      <c r="Q12" s="48">
        <v>20</v>
      </c>
      <c r="R12" s="48">
        <v>10</v>
      </c>
      <c r="S12" s="48"/>
      <c r="T12" s="48"/>
      <c r="U12" s="48"/>
      <c r="V12" s="48">
        <f t="shared" si="1"/>
        <v>30</v>
      </c>
    </row>
    <row r="13" spans="2:22" ht="12.75">
      <c r="B13" s="308" t="s">
        <v>212</v>
      </c>
      <c r="C13" s="309"/>
      <c r="D13" s="80" t="s">
        <v>50</v>
      </c>
      <c r="E13" s="80" t="s">
        <v>56</v>
      </c>
      <c r="F13" s="80" t="s">
        <v>20</v>
      </c>
      <c r="G13" s="80" t="s">
        <v>57</v>
      </c>
      <c r="H13" s="1"/>
      <c r="I13" s="10">
        <v>4</v>
      </c>
      <c r="J13" s="10">
        <f t="shared" si="0"/>
        <v>40</v>
      </c>
      <c r="K13" s="567"/>
      <c r="L13" s="568"/>
      <c r="N13" s="69">
        <v>0</v>
      </c>
      <c r="O13" s="69">
        <f t="shared" si="2"/>
        <v>0</v>
      </c>
      <c r="Q13" s="48">
        <v>20</v>
      </c>
      <c r="R13" s="48"/>
      <c r="S13" s="48"/>
      <c r="T13" s="48">
        <v>20</v>
      </c>
      <c r="U13" s="48"/>
      <c r="V13" s="48">
        <f t="shared" si="1"/>
        <v>40</v>
      </c>
    </row>
    <row r="14" spans="2:22" ht="12.75" customHeight="1">
      <c r="B14" s="505" t="s">
        <v>213</v>
      </c>
      <c r="C14" s="506"/>
      <c r="D14" s="1" t="s">
        <v>50</v>
      </c>
      <c r="E14" s="1" t="s">
        <v>56</v>
      </c>
      <c r="F14" s="80" t="s">
        <v>21</v>
      </c>
      <c r="G14" s="59" t="s">
        <v>70</v>
      </c>
      <c r="H14" s="1"/>
      <c r="I14" s="4">
        <v>4</v>
      </c>
      <c r="J14" s="10">
        <f t="shared" si="0"/>
        <v>60</v>
      </c>
      <c r="K14" s="503" t="s">
        <v>90</v>
      </c>
      <c r="L14" s="504"/>
      <c r="N14" s="69">
        <v>0</v>
      </c>
      <c r="O14" s="69">
        <f t="shared" si="2"/>
        <v>0</v>
      </c>
      <c r="Q14" s="48">
        <v>20</v>
      </c>
      <c r="R14" s="48"/>
      <c r="S14" s="48">
        <v>20</v>
      </c>
      <c r="T14" s="48">
        <v>20</v>
      </c>
      <c r="U14" s="48"/>
      <c r="V14" s="48">
        <f t="shared" si="1"/>
        <v>60</v>
      </c>
    </row>
    <row r="15" spans="2:22" ht="12.75">
      <c r="B15" s="308" t="s">
        <v>1082</v>
      </c>
      <c r="C15" s="309"/>
      <c r="D15" s="80" t="s">
        <v>50</v>
      </c>
      <c r="E15" s="80" t="s">
        <v>56</v>
      </c>
      <c r="F15" s="80" t="s">
        <v>20</v>
      </c>
      <c r="G15" s="80" t="s">
        <v>72</v>
      </c>
      <c r="H15" s="1"/>
      <c r="I15" s="10">
        <v>4</v>
      </c>
      <c r="J15" s="10">
        <f>V15</f>
        <v>40</v>
      </c>
      <c r="K15" s="233"/>
      <c r="L15" s="234"/>
      <c r="N15" s="69">
        <v>0</v>
      </c>
      <c r="O15" s="69">
        <f t="shared" si="2"/>
        <v>0</v>
      </c>
      <c r="Q15" s="48">
        <v>20</v>
      </c>
      <c r="R15" s="48"/>
      <c r="S15" s="48"/>
      <c r="T15" s="48">
        <v>20</v>
      </c>
      <c r="U15" s="48"/>
      <c r="V15" s="48">
        <f>SUM(Q15:U15)</f>
        <v>40</v>
      </c>
    </row>
    <row r="16" spans="2:22" ht="12.75">
      <c r="B16" s="463" t="s">
        <v>122</v>
      </c>
      <c r="C16" s="464"/>
      <c r="D16" s="1" t="s">
        <v>50</v>
      </c>
      <c r="E16" s="1" t="s">
        <v>56</v>
      </c>
      <c r="F16" s="9" t="s">
        <v>20</v>
      </c>
      <c r="G16" s="1" t="s">
        <v>57</v>
      </c>
      <c r="H16" s="1"/>
      <c r="I16" s="4">
        <v>4</v>
      </c>
      <c r="J16" s="10">
        <f t="shared" si="0"/>
        <v>40</v>
      </c>
      <c r="K16" s="503" t="s">
        <v>117</v>
      </c>
      <c r="L16" s="504"/>
      <c r="N16" s="69">
        <v>0</v>
      </c>
      <c r="O16" s="69">
        <f t="shared" si="2"/>
        <v>0</v>
      </c>
      <c r="Q16" s="48">
        <v>20</v>
      </c>
      <c r="R16" s="48"/>
      <c r="S16" s="48"/>
      <c r="T16" s="48">
        <v>20</v>
      </c>
      <c r="U16" s="48"/>
      <c r="V16" s="48">
        <f t="shared" si="1"/>
        <v>40</v>
      </c>
    </row>
    <row r="17" spans="2:22" ht="12.75">
      <c r="B17" s="15" t="s">
        <v>64</v>
      </c>
      <c r="C17" s="107"/>
      <c r="D17" s="16"/>
      <c r="E17" s="16"/>
      <c r="F17" s="16"/>
      <c r="G17" s="16"/>
      <c r="H17" s="16"/>
      <c r="I17" s="17"/>
      <c r="J17" s="17"/>
      <c r="K17" s="17"/>
      <c r="L17" s="18"/>
      <c r="Q17" s="49"/>
      <c r="R17" s="50"/>
      <c r="S17" s="50"/>
      <c r="T17" s="50"/>
      <c r="U17" s="50"/>
      <c r="V17" s="51"/>
    </row>
    <row r="18" spans="2:22" ht="12.75">
      <c r="B18" s="422" t="s">
        <v>214</v>
      </c>
      <c r="C18" s="423"/>
      <c r="D18" s="80" t="s">
        <v>24</v>
      </c>
      <c r="E18" s="80" t="s">
        <v>16</v>
      </c>
      <c r="F18" s="385" t="s">
        <v>19</v>
      </c>
      <c r="G18" s="501"/>
      <c r="H18" s="501"/>
      <c r="I18" s="442">
        <v>4</v>
      </c>
      <c r="J18" s="10">
        <f aca="true" t="shared" si="3" ref="J18:J29">V18</f>
        <v>40</v>
      </c>
      <c r="K18" s="426" t="s">
        <v>67</v>
      </c>
      <c r="L18" s="427"/>
      <c r="N18" s="69">
        <v>0</v>
      </c>
      <c r="O18" s="69">
        <f t="shared" si="2"/>
        <v>0</v>
      </c>
      <c r="Q18" s="48">
        <v>40</v>
      </c>
      <c r="R18" s="48">
        <v>10</v>
      </c>
      <c r="S18" s="48">
        <v>-10</v>
      </c>
      <c r="T18" s="48"/>
      <c r="U18" s="48"/>
      <c r="V18" s="48">
        <f aca="true" t="shared" si="4" ref="V18:V29">SUM(Q18:U18)</f>
        <v>40</v>
      </c>
    </row>
    <row r="19" spans="2:22" ht="12.75">
      <c r="B19" s="424"/>
      <c r="C19" s="425"/>
      <c r="D19" s="80" t="s">
        <v>49</v>
      </c>
      <c r="E19" s="80" t="s">
        <v>16</v>
      </c>
      <c r="F19" s="386"/>
      <c r="G19" s="502"/>
      <c r="H19" s="502"/>
      <c r="I19" s="443"/>
      <c r="J19" s="10">
        <f t="shared" si="3"/>
        <v>20</v>
      </c>
      <c r="K19" s="428"/>
      <c r="L19" s="429"/>
      <c r="N19" s="69">
        <v>0</v>
      </c>
      <c r="O19" s="69">
        <f t="shared" si="2"/>
        <v>0</v>
      </c>
      <c r="Q19" s="48">
        <v>20</v>
      </c>
      <c r="R19" s="48">
        <v>10</v>
      </c>
      <c r="S19" s="48">
        <v>-10</v>
      </c>
      <c r="T19" s="48"/>
      <c r="U19" s="48"/>
      <c r="V19" s="48">
        <f t="shared" si="4"/>
        <v>20</v>
      </c>
    </row>
    <row r="20" spans="2:22" ht="12.75">
      <c r="B20" s="444" t="s">
        <v>215</v>
      </c>
      <c r="C20" s="445"/>
      <c r="D20" s="385" t="s">
        <v>25</v>
      </c>
      <c r="E20" s="357" t="s">
        <v>16</v>
      </c>
      <c r="F20" s="80" t="s">
        <v>21</v>
      </c>
      <c r="G20" s="348"/>
      <c r="H20" s="348"/>
      <c r="I20" s="442">
        <v>4</v>
      </c>
      <c r="J20" s="54">
        <f>V20</f>
        <v>60</v>
      </c>
      <c r="K20" s="430" t="s">
        <v>100</v>
      </c>
      <c r="L20" s="451"/>
      <c r="N20" s="69">
        <v>0</v>
      </c>
      <c r="O20" s="69">
        <f t="shared" si="2"/>
        <v>0</v>
      </c>
      <c r="Q20" s="48">
        <v>30</v>
      </c>
      <c r="R20" s="48">
        <v>10</v>
      </c>
      <c r="S20" s="48">
        <v>20</v>
      </c>
      <c r="T20" s="48"/>
      <c r="U20" s="48"/>
      <c r="V20" s="48">
        <f t="shared" si="4"/>
        <v>60</v>
      </c>
    </row>
    <row r="21" spans="2:22" ht="12.75">
      <c r="B21" s="448"/>
      <c r="C21" s="500"/>
      <c r="D21" s="386"/>
      <c r="E21" s="359"/>
      <c r="F21" s="80" t="s">
        <v>20</v>
      </c>
      <c r="G21" s="349"/>
      <c r="H21" s="349"/>
      <c r="I21" s="443"/>
      <c r="J21" s="54">
        <f>V21</f>
        <v>40</v>
      </c>
      <c r="K21" s="465"/>
      <c r="L21" s="466"/>
      <c r="N21" s="69">
        <v>0</v>
      </c>
      <c r="O21" s="69">
        <f t="shared" si="2"/>
        <v>0</v>
      </c>
      <c r="Q21" s="48">
        <v>30</v>
      </c>
      <c r="R21" s="48">
        <v>10</v>
      </c>
      <c r="S21" s="48"/>
      <c r="T21" s="48"/>
      <c r="U21" s="48"/>
      <c r="V21" s="48">
        <f t="shared" si="4"/>
        <v>40</v>
      </c>
    </row>
    <row r="22" spans="2:22" ht="12.75">
      <c r="B22" s="444" t="s">
        <v>216</v>
      </c>
      <c r="C22" s="445"/>
      <c r="D22" s="80" t="s">
        <v>49</v>
      </c>
      <c r="E22" s="99" t="s">
        <v>16</v>
      </c>
      <c r="F22" s="80" t="s">
        <v>20</v>
      </c>
      <c r="G22" s="348"/>
      <c r="H22" s="348"/>
      <c r="I22" s="442">
        <v>4</v>
      </c>
      <c r="J22" s="54">
        <f>V22</f>
        <v>50</v>
      </c>
      <c r="K22" s="430" t="s">
        <v>151</v>
      </c>
      <c r="L22" s="451"/>
      <c r="N22" s="69">
        <v>0</v>
      </c>
      <c r="O22" s="69">
        <f t="shared" si="2"/>
        <v>0</v>
      </c>
      <c r="Q22" s="48">
        <v>20</v>
      </c>
      <c r="R22" s="48">
        <v>10</v>
      </c>
      <c r="S22" s="48">
        <v>20</v>
      </c>
      <c r="T22" s="48"/>
      <c r="U22" s="48"/>
      <c r="V22" s="48">
        <f t="shared" si="4"/>
        <v>50</v>
      </c>
    </row>
    <row r="23" spans="2:22" ht="12.75">
      <c r="B23" s="448"/>
      <c r="C23" s="500"/>
      <c r="D23" s="84" t="s">
        <v>50</v>
      </c>
      <c r="E23" s="80" t="s">
        <v>56</v>
      </c>
      <c r="F23" s="80" t="s">
        <v>20</v>
      </c>
      <c r="G23" s="349"/>
      <c r="H23" s="349"/>
      <c r="I23" s="443"/>
      <c r="J23" s="54">
        <f>V23</f>
        <v>50</v>
      </c>
      <c r="K23" s="465"/>
      <c r="L23" s="466"/>
      <c r="N23" s="69">
        <v>0</v>
      </c>
      <c r="O23" s="69">
        <f t="shared" si="2"/>
        <v>0</v>
      </c>
      <c r="Q23" s="48">
        <v>40</v>
      </c>
      <c r="R23" s="48">
        <v>10</v>
      </c>
      <c r="S23" s="48"/>
      <c r="T23" s="48"/>
      <c r="U23" s="48"/>
      <c r="V23" s="48">
        <f t="shared" si="4"/>
        <v>50</v>
      </c>
    </row>
    <row r="24" spans="2:22" ht="25.5">
      <c r="B24" s="87" t="s">
        <v>1084</v>
      </c>
      <c r="C24" s="87" t="s">
        <v>578</v>
      </c>
      <c r="D24" s="82" t="s">
        <v>30</v>
      </c>
      <c r="E24" s="80" t="s">
        <v>233</v>
      </c>
      <c r="F24" s="80" t="s">
        <v>20</v>
      </c>
      <c r="G24" s="5"/>
      <c r="H24" s="82" t="s">
        <v>180</v>
      </c>
      <c r="I24" s="44">
        <v>4</v>
      </c>
      <c r="J24" s="54">
        <f t="shared" si="3"/>
        <v>90</v>
      </c>
      <c r="K24" s="436" t="s">
        <v>66</v>
      </c>
      <c r="L24" s="457"/>
      <c r="N24" s="69">
        <v>0</v>
      </c>
      <c r="O24" s="69">
        <f t="shared" si="2"/>
        <v>0</v>
      </c>
      <c r="Q24" s="48">
        <v>40</v>
      </c>
      <c r="R24" s="48">
        <v>40</v>
      </c>
      <c r="S24" s="48"/>
      <c r="T24" s="48"/>
      <c r="U24" s="48">
        <v>10</v>
      </c>
      <c r="V24" s="48">
        <f t="shared" si="4"/>
        <v>90</v>
      </c>
    </row>
    <row r="25" spans="2:22" ht="25.5">
      <c r="B25" s="87" t="s">
        <v>1085</v>
      </c>
      <c r="C25" s="87" t="s">
        <v>578</v>
      </c>
      <c r="D25" s="80" t="s">
        <v>24</v>
      </c>
      <c r="E25" s="80" t="s">
        <v>16</v>
      </c>
      <c r="F25" s="80" t="s">
        <v>20</v>
      </c>
      <c r="G25" s="5"/>
      <c r="H25" s="82" t="s">
        <v>132</v>
      </c>
      <c r="I25" s="10">
        <v>4</v>
      </c>
      <c r="J25" s="54">
        <f t="shared" si="3"/>
        <v>60</v>
      </c>
      <c r="K25" s="519" t="s">
        <v>67</v>
      </c>
      <c r="L25" s="564"/>
      <c r="N25" s="69">
        <v>0</v>
      </c>
      <c r="O25" s="69">
        <f t="shared" si="2"/>
        <v>0</v>
      </c>
      <c r="Q25" s="48">
        <v>40</v>
      </c>
      <c r="R25" s="48">
        <v>10</v>
      </c>
      <c r="S25" s="48"/>
      <c r="T25" s="48"/>
      <c r="U25" s="48">
        <v>10</v>
      </c>
      <c r="V25" s="48">
        <f t="shared" si="4"/>
        <v>60</v>
      </c>
    </row>
    <row r="26" spans="2:22" ht="25.5">
      <c r="B26" s="87" t="s">
        <v>1086</v>
      </c>
      <c r="C26" s="87" t="s">
        <v>578</v>
      </c>
      <c r="D26" s="80" t="s">
        <v>28</v>
      </c>
      <c r="E26" s="59"/>
      <c r="F26" s="80" t="s">
        <v>20</v>
      </c>
      <c r="G26" s="5"/>
      <c r="H26" s="5"/>
      <c r="I26" s="79">
        <v>1</v>
      </c>
      <c r="J26" s="54">
        <f t="shared" si="3"/>
        <v>100</v>
      </c>
      <c r="K26" s="436" t="s">
        <v>48</v>
      </c>
      <c r="L26" s="457"/>
      <c r="N26" s="69">
        <v>0</v>
      </c>
      <c r="O26" s="69">
        <f t="shared" si="2"/>
        <v>0</v>
      </c>
      <c r="Q26" s="48">
        <v>100</v>
      </c>
      <c r="R26" s="48"/>
      <c r="S26" s="48"/>
      <c r="T26" s="48"/>
      <c r="U26" s="48"/>
      <c r="V26" s="48">
        <f t="shared" si="4"/>
        <v>100</v>
      </c>
    </row>
    <row r="27" spans="2:22" ht="12.75">
      <c r="B27" s="463" t="s">
        <v>104</v>
      </c>
      <c r="C27" s="464"/>
      <c r="D27" s="82" t="s">
        <v>834</v>
      </c>
      <c r="E27" s="1"/>
      <c r="F27" s="9" t="s">
        <v>20</v>
      </c>
      <c r="G27" s="5"/>
      <c r="H27" s="5"/>
      <c r="I27" s="10">
        <v>1</v>
      </c>
      <c r="J27" s="54">
        <f t="shared" si="3"/>
        <v>50</v>
      </c>
      <c r="K27" s="436" t="s">
        <v>48</v>
      </c>
      <c r="L27" s="457"/>
      <c r="N27" s="69">
        <v>0</v>
      </c>
      <c r="O27" s="69">
        <f t="shared" si="2"/>
        <v>0</v>
      </c>
      <c r="Q27" s="48">
        <v>50</v>
      </c>
      <c r="R27" s="48"/>
      <c r="S27" s="48"/>
      <c r="T27" s="48"/>
      <c r="U27" s="48"/>
      <c r="V27" s="48">
        <f t="shared" si="4"/>
        <v>50</v>
      </c>
    </row>
    <row r="28" spans="2:22" ht="12.75">
      <c r="B28" s="505" t="s">
        <v>1083</v>
      </c>
      <c r="C28" s="464"/>
      <c r="D28" s="53" t="s">
        <v>833</v>
      </c>
      <c r="E28" s="1"/>
      <c r="F28" s="9" t="s">
        <v>20</v>
      </c>
      <c r="G28" s="5"/>
      <c r="H28" s="5"/>
      <c r="I28" s="10">
        <v>1</v>
      </c>
      <c r="J28" s="54">
        <f>V28</f>
        <v>70</v>
      </c>
      <c r="K28" s="436" t="s">
        <v>48</v>
      </c>
      <c r="L28" s="457"/>
      <c r="N28" s="69">
        <v>0</v>
      </c>
      <c r="O28" s="69">
        <f t="shared" si="2"/>
        <v>0</v>
      </c>
      <c r="Q28" s="48">
        <v>70</v>
      </c>
      <c r="R28" s="48"/>
      <c r="S28" s="48"/>
      <c r="T28" s="48"/>
      <c r="U28" s="48"/>
      <c r="V28" s="48">
        <f>SUM(Q28:U28)</f>
        <v>70</v>
      </c>
    </row>
    <row r="29" spans="2:22" ht="12.75">
      <c r="B29" s="291" t="s">
        <v>63</v>
      </c>
      <c r="C29" s="292"/>
      <c r="D29" s="9" t="s">
        <v>133</v>
      </c>
      <c r="E29" s="7"/>
      <c r="F29" s="7"/>
      <c r="G29" s="7"/>
      <c r="H29" s="7"/>
      <c r="I29" s="10">
        <v>1</v>
      </c>
      <c r="J29" s="54">
        <f t="shared" si="3"/>
        <v>10</v>
      </c>
      <c r="K29" s="479" t="s">
        <v>253</v>
      </c>
      <c r="L29" s="294"/>
      <c r="N29" s="69">
        <v>0</v>
      </c>
      <c r="O29" s="69">
        <f>N29*J29</f>
        <v>0</v>
      </c>
      <c r="Q29" s="48">
        <v>10</v>
      </c>
      <c r="R29" s="48"/>
      <c r="S29" s="48"/>
      <c r="T29" s="48"/>
      <c r="U29" s="48"/>
      <c r="V29" s="48">
        <f t="shared" si="4"/>
        <v>10</v>
      </c>
    </row>
    <row r="30" spans="2:22" ht="12.75">
      <c r="B30" s="15" t="s">
        <v>79</v>
      </c>
      <c r="C30" s="107"/>
      <c r="D30" s="19"/>
      <c r="E30" s="19"/>
      <c r="F30" s="19"/>
      <c r="G30" s="19"/>
      <c r="H30" s="19"/>
      <c r="I30" s="19"/>
      <c r="J30" s="19"/>
      <c r="K30" s="19"/>
      <c r="L30" s="20"/>
      <c r="Q30" s="49"/>
      <c r="R30" s="50"/>
      <c r="S30" s="50"/>
      <c r="T30" s="50"/>
      <c r="U30" s="50"/>
      <c r="V30" s="51"/>
    </row>
    <row r="31" spans="2:12" ht="12.75">
      <c r="B31" s="97" t="s">
        <v>217</v>
      </c>
      <c r="C31" s="161"/>
      <c r="D31" s="28"/>
      <c r="E31" s="28"/>
      <c r="F31" s="28"/>
      <c r="G31" s="28"/>
      <c r="H31" s="28"/>
      <c r="I31" s="28"/>
      <c r="J31" s="28"/>
      <c r="K31" s="28"/>
      <c r="L31" s="29"/>
    </row>
    <row r="32" spans="14:15" ht="12.75">
      <c r="N32" s="237">
        <f>SUM(N5:N31)</f>
        <v>0</v>
      </c>
      <c r="O32" s="237">
        <f>SUM(O5:O31)</f>
        <v>0</v>
      </c>
    </row>
    <row r="33" ht="12.75">
      <c r="B33" t="s">
        <v>828</v>
      </c>
    </row>
    <row r="34" ht="12.75">
      <c r="B34" t="s">
        <v>829</v>
      </c>
    </row>
    <row r="36" spans="2:12" ht="15.75">
      <c r="B36" s="284" t="s">
        <v>107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6"/>
    </row>
    <row r="37" spans="2:12" ht="12.75">
      <c r="B37" s="85" t="s">
        <v>218</v>
      </c>
      <c r="C37" s="178"/>
      <c r="D37" s="16"/>
      <c r="E37" s="16"/>
      <c r="F37" s="16"/>
      <c r="G37" s="16"/>
      <c r="H37" s="16"/>
      <c r="I37" s="17"/>
      <c r="J37" s="17"/>
      <c r="K37" s="17"/>
      <c r="L37" s="18"/>
    </row>
    <row r="38" spans="2:12" ht="12.75">
      <c r="B38" s="97" t="s">
        <v>217</v>
      </c>
      <c r="C38" s="161"/>
      <c r="D38" s="28"/>
      <c r="E38" s="28"/>
      <c r="F38" s="28"/>
      <c r="G38" s="28"/>
      <c r="H38" s="28"/>
      <c r="I38" s="28"/>
      <c r="J38" s="28"/>
      <c r="K38" s="28"/>
      <c r="L38" s="29"/>
    </row>
    <row r="40" spans="2:12" ht="15.75">
      <c r="B40" s="284" t="s">
        <v>219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6"/>
    </row>
    <row r="41" spans="2:22" ht="12.75" customHeight="1">
      <c r="B41" s="315" t="s">
        <v>39</v>
      </c>
      <c r="C41" s="316"/>
      <c r="D41" s="319" t="s">
        <v>40</v>
      </c>
      <c r="E41" s="320"/>
      <c r="F41" s="321"/>
      <c r="G41" s="319" t="s">
        <v>44</v>
      </c>
      <c r="H41" s="321"/>
      <c r="I41" s="322" t="s">
        <v>46</v>
      </c>
      <c r="J41" s="322" t="s">
        <v>52</v>
      </c>
      <c r="K41" s="324" t="s">
        <v>47</v>
      </c>
      <c r="L41" s="325"/>
      <c r="Q41" s="306" t="s">
        <v>127</v>
      </c>
      <c r="R41" s="306" t="s">
        <v>42</v>
      </c>
      <c r="S41" s="306" t="s">
        <v>43</v>
      </c>
      <c r="T41" s="306" t="s">
        <v>128</v>
      </c>
      <c r="U41" s="306" t="s">
        <v>126</v>
      </c>
      <c r="V41" s="306" t="s">
        <v>129</v>
      </c>
    </row>
    <row r="42" spans="2:22" ht="12.75">
      <c r="B42" s="317"/>
      <c r="C42" s="318"/>
      <c r="D42" s="1" t="s">
        <v>41</v>
      </c>
      <c r="E42" s="1" t="s">
        <v>42</v>
      </c>
      <c r="F42" s="1" t="s">
        <v>43</v>
      </c>
      <c r="G42" s="1" t="s">
        <v>45</v>
      </c>
      <c r="H42" s="1" t="s">
        <v>126</v>
      </c>
      <c r="I42" s="323"/>
      <c r="J42" s="323"/>
      <c r="K42" s="326"/>
      <c r="L42" s="327"/>
      <c r="Q42" s="307"/>
      <c r="R42" s="307"/>
      <c r="S42" s="307"/>
      <c r="T42" s="307"/>
      <c r="U42" s="307"/>
      <c r="V42" s="307"/>
    </row>
    <row r="43" spans="2:22" ht="12.75">
      <c r="B43" s="308" t="s">
        <v>135</v>
      </c>
      <c r="C43" s="309"/>
      <c r="D43" s="59" t="s">
        <v>136</v>
      </c>
      <c r="E43" s="59"/>
      <c r="F43" s="59"/>
      <c r="G43" s="59"/>
      <c r="H43" s="59"/>
      <c r="I43" s="61">
        <v>1</v>
      </c>
      <c r="J43" s="10">
        <f>V43</f>
        <v>30</v>
      </c>
      <c r="K43" s="310">
        <v>1</v>
      </c>
      <c r="L43" s="311"/>
      <c r="N43" s="69">
        <v>0</v>
      </c>
      <c r="O43" s="69">
        <f>N43*J42</f>
        <v>0</v>
      </c>
      <c r="Q43" s="62">
        <v>30</v>
      </c>
      <c r="R43" s="47"/>
      <c r="S43" s="47"/>
      <c r="T43" s="47"/>
      <c r="U43" s="47"/>
      <c r="V43" s="48">
        <f>SUM(Q43:U43)</f>
        <v>30</v>
      </c>
    </row>
    <row r="44" spans="2:22" ht="12.75">
      <c r="B44" s="15"/>
      <c r="C44" s="107"/>
      <c r="D44" s="16"/>
      <c r="E44" s="16"/>
      <c r="F44" s="16"/>
      <c r="G44" s="16"/>
      <c r="H44" s="16"/>
      <c r="I44" s="17"/>
      <c r="J44" s="52"/>
      <c r="K44" s="52"/>
      <c r="L44" s="18"/>
      <c r="Q44" s="63"/>
      <c r="R44" s="64"/>
      <c r="S44" s="64"/>
      <c r="T44" s="64"/>
      <c r="U44" s="64"/>
      <c r="V44" s="65"/>
    </row>
    <row r="45" spans="2:22" ht="12.75">
      <c r="B45" s="381" t="s">
        <v>31</v>
      </c>
      <c r="C45" s="411"/>
      <c r="D45" s="58" t="s">
        <v>145</v>
      </c>
      <c r="E45" s="58" t="s">
        <v>17</v>
      </c>
      <c r="F45" s="9" t="s">
        <v>21</v>
      </c>
      <c r="G45" s="58"/>
      <c r="H45" s="58"/>
      <c r="I45" s="58">
        <v>4</v>
      </c>
      <c r="J45" s="10">
        <f>V45</f>
        <v>80</v>
      </c>
      <c r="K45" s="507" t="s">
        <v>117</v>
      </c>
      <c r="L45" s="508"/>
      <c r="N45" s="69">
        <v>0</v>
      </c>
      <c r="O45" s="69">
        <f>N45*J44</f>
        <v>0</v>
      </c>
      <c r="Q45" s="48">
        <v>40</v>
      </c>
      <c r="R45" s="48">
        <v>20</v>
      </c>
      <c r="S45" s="48">
        <v>20</v>
      </c>
      <c r="T45" s="48"/>
      <c r="U45" s="48"/>
      <c r="V45" s="48">
        <f>SUM(Q45:U45)</f>
        <v>80</v>
      </c>
    </row>
    <row r="46" spans="2:22" ht="12.75">
      <c r="B46" s="449" t="s">
        <v>202</v>
      </c>
      <c r="C46" s="450"/>
      <c r="D46" s="80" t="s">
        <v>202</v>
      </c>
      <c r="E46" s="80" t="s">
        <v>56</v>
      </c>
      <c r="F46" s="9" t="s">
        <v>20</v>
      </c>
      <c r="G46" s="82" t="s">
        <v>57</v>
      </c>
      <c r="H46" s="14"/>
      <c r="I46" s="10">
        <v>4</v>
      </c>
      <c r="J46" s="54">
        <f>V46</f>
        <v>60</v>
      </c>
      <c r="K46" s="507" t="s">
        <v>117</v>
      </c>
      <c r="L46" s="508"/>
      <c r="N46" s="69">
        <v>0</v>
      </c>
      <c r="O46" s="69">
        <f>N46*J45</f>
        <v>0</v>
      </c>
      <c r="Q46" s="48">
        <v>40</v>
      </c>
      <c r="R46" s="48"/>
      <c r="S46" s="48"/>
      <c r="T46" s="48">
        <v>20</v>
      </c>
      <c r="U46" s="48"/>
      <c r="V46" s="48">
        <f>SUM(Q46:U46)</f>
        <v>60</v>
      </c>
    </row>
    <row r="47" spans="2:22" ht="12.75" customHeight="1">
      <c r="B47" s="505" t="s">
        <v>122</v>
      </c>
      <c r="C47" s="506"/>
      <c r="D47" s="59" t="s">
        <v>49</v>
      </c>
      <c r="E47" s="59" t="s">
        <v>16</v>
      </c>
      <c r="F47" s="80" t="s">
        <v>20</v>
      </c>
      <c r="G47" s="59"/>
      <c r="H47" s="1"/>
      <c r="I47" s="4">
        <v>4</v>
      </c>
      <c r="J47" s="10">
        <f>V47</f>
        <v>30</v>
      </c>
      <c r="K47" s="503" t="s">
        <v>92</v>
      </c>
      <c r="L47" s="504"/>
      <c r="N47" s="69">
        <v>0</v>
      </c>
      <c r="O47" s="69">
        <f>N47*J46</f>
        <v>0</v>
      </c>
      <c r="Q47" s="48">
        <v>20</v>
      </c>
      <c r="R47" s="48">
        <v>10</v>
      </c>
      <c r="S47" s="48"/>
      <c r="T47" s="48"/>
      <c r="U47" s="48"/>
      <c r="V47" s="48">
        <f>SUM(Q47:U47)</f>
        <v>30</v>
      </c>
    </row>
    <row r="48" spans="2:22" ht="12.75">
      <c r="B48" s="422" t="s">
        <v>143</v>
      </c>
      <c r="C48" s="423"/>
      <c r="D48" s="80" t="s">
        <v>50</v>
      </c>
      <c r="E48" s="80" t="s">
        <v>56</v>
      </c>
      <c r="F48" s="9" t="s">
        <v>20</v>
      </c>
      <c r="G48" s="59" t="s">
        <v>70</v>
      </c>
      <c r="H48" s="1"/>
      <c r="I48" s="10">
        <v>4</v>
      </c>
      <c r="J48" s="10">
        <f>V48</f>
        <v>40</v>
      </c>
      <c r="K48" s="565" t="s">
        <v>117</v>
      </c>
      <c r="L48" s="566"/>
      <c r="N48" s="69">
        <v>0</v>
      </c>
      <c r="O48" s="69">
        <f>N48*J47</f>
        <v>0</v>
      </c>
      <c r="Q48" s="48">
        <v>20</v>
      </c>
      <c r="R48" s="48"/>
      <c r="S48" s="48"/>
      <c r="T48" s="48">
        <v>20</v>
      </c>
      <c r="U48" s="48"/>
      <c r="V48" s="48">
        <f>SUM(Q48:U48)</f>
        <v>40</v>
      </c>
    </row>
    <row r="49" spans="2:22" ht="12.75">
      <c r="B49" s="424"/>
      <c r="C49" s="425"/>
      <c r="D49" s="80" t="s">
        <v>974</v>
      </c>
      <c r="E49" s="80" t="s">
        <v>56</v>
      </c>
      <c r="F49" s="80" t="s">
        <v>20</v>
      </c>
      <c r="G49" s="59" t="s">
        <v>70</v>
      </c>
      <c r="H49" s="1"/>
      <c r="I49" s="4">
        <v>4</v>
      </c>
      <c r="J49" s="10">
        <f>V49</f>
        <v>40</v>
      </c>
      <c r="K49" s="567"/>
      <c r="L49" s="568"/>
      <c r="N49" s="69">
        <v>0</v>
      </c>
      <c r="O49" s="69">
        <f>N49*J48</f>
        <v>0</v>
      </c>
      <c r="Q49" s="48">
        <v>20</v>
      </c>
      <c r="R49" s="48"/>
      <c r="S49" s="48"/>
      <c r="T49" s="48">
        <v>20</v>
      </c>
      <c r="U49" s="48"/>
      <c r="V49" s="48">
        <f>SUM(Q49:U49)</f>
        <v>40</v>
      </c>
    </row>
    <row r="51" spans="14:15" ht="12.75">
      <c r="N51" s="237">
        <f>SUM(N32:N50)</f>
        <v>0</v>
      </c>
      <c r="O51" s="237">
        <f>SUM(O32:O50)</f>
        <v>0</v>
      </c>
    </row>
  </sheetData>
  <sheetProtection/>
  <mergeCells count="88">
    <mergeCell ref="U41:U42"/>
    <mergeCell ref="B41:C42"/>
    <mergeCell ref="B40:L40"/>
    <mergeCell ref="D41:F41"/>
    <mergeCell ref="G41:H41"/>
    <mergeCell ref="I41:I42"/>
    <mergeCell ref="V41:V42"/>
    <mergeCell ref="Q41:Q42"/>
    <mergeCell ref="R41:R42"/>
    <mergeCell ref="T41:T42"/>
    <mergeCell ref="S41:S42"/>
    <mergeCell ref="K11:L13"/>
    <mergeCell ref="K24:L24"/>
    <mergeCell ref="K14:L14"/>
    <mergeCell ref="K22:L23"/>
    <mergeCell ref="K16:L16"/>
    <mergeCell ref="N3:N4"/>
    <mergeCell ref="E20:E21"/>
    <mergeCell ref="I20:I21"/>
    <mergeCell ref="B27:C27"/>
    <mergeCell ref="B29:C29"/>
    <mergeCell ref="K20:L21"/>
    <mergeCell ref="B9:C9"/>
    <mergeCell ref="B10:C10"/>
    <mergeCell ref="B11:C12"/>
    <mergeCell ref="B13:C13"/>
    <mergeCell ref="U3:U4"/>
    <mergeCell ref="B3:C4"/>
    <mergeCell ref="Q3:Q4"/>
    <mergeCell ref="R3:R4"/>
    <mergeCell ref="I18:I19"/>
    <mergeCell ref="K3:L4"/>
    <mergeCell ref="K5:L5"/>
    <mergeCell ref="K7:L8"/>
    <mergeCell ref="K9:L9"/>
    <mergeCell ref="K10:L10"/>
    <mergeCell ref="B2:L2"/>
    <mergeCell ref="Q2:V2"/>
    <mergeCell ref="D3:F3"/>
    <mergeCell ref="G3:H3"/>
    <mergeCell ref="I3:I4"/>
    <mergeCell ref="J3:J4"/>
    <mergeCell ref="V3:V4"/>
    <mergeCell ref="S3:S4"/>
    <mergeCell ref="T3:T4"/>
    <mergeCell ref="O3:O4"/>
    <mergeCell ref="B14:C14"/>
    <mergeCell ref="B16:C16"/>
    <mergeCell ref="D7:D8"/>
    <mergeCell ref="E7:E8"/>
    <mergeCell ref="H7:H8"/>
    <mergeCell ref="I7:I8"/>
    <mergeCell ref="B7:C8"/>
    <mergeCell ref="B15:C15"/>
    <mergeCell ref="B5:C5"/>
    <mergeCell ref="F18:F19"/>
    <mergeCell ref="K18:L19"/>
    <mergeCell ref="B36:L36"/>
    <mergeCell ref="I22:I23"/>
    <mergeCell ref="D20:D21"/>
    <mergeCell ref="G7:G8"/>
    <mergeCell ref="B18:C19"/>
    <mergeCell ref="B20:C21"/>
    <mergeCell ref="B22:C23"/>
    <mergeCell ref="B47:C47"/>
    <mergeCell ref="G20:G21"/>
    <mergeCell ref="H20:H21"/>
    <mergeCell ref="J41:J42"/>
    <mergeCell ref="K41:L42"/>
    <mergeCell ref="B48:C49"/>
    <mergeCell ref="B46:C46"/>
    <mergeCell ref="B45:C45"/>
    <mergeCell ref="B43:C43"/>
    <mergeCell ref="B28:C28"/>
    <mergeCell ref="K27:L27"/>
    <mergeCell ref="K29:L29"/>
    <mergeCell ref="K28:L28"/>
    <mergeCell ref="K48:L49"/>
    <mergeCell ref="K43:L43"/>
    <mergeCell ref="K45:L45"/>
    <mergeCell ref="K46:L46"/>
    <mergeCell ref="K47:L47"/>
    <mergeCell ref="G18:G19"/>
    <mergeCell ref="H18:H19"/>
    <mergeCell ref="G22:G23"/>
    <mergeCell ref="H22:H23"/>
    <mergeCell ref="K25:L25"/>
    <mergeCell ref="K26:L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3.00390625" style="0" customWidth="1"/>
    <col min="3" max="3" width="12.281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00390625" style="0" customWidth="1"/>
    <col min="12" max="12" width="7.28125" style="0" customWidth="1"/>
    <col min="13" max="13" width="2.421875" style="0" customWidth="1"/>
    <col min="16" max="16" width="3.8515625" style="0" customWidth="1"/>
    <col min="17" max="17" width="8.00390625" style="0" customWidth="1"/>
    <col min="18" max="19" width="8.140625" style="0" customWidth="1"/>
    <col min="21" max="21" width="8.28125" style="0" customWidth="1"/>
  </cols>
  <sheetData>
    <row r="1" ht="6.75" customHeight="1"/>
    <row r="2" spans="2:22" ht="15.75">
      <c r="B2" s="284" t="s">
        <v>813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 customHeight="1">
      <c r="B7" s="422" t="s">
        <v>199</v>
      </c>
      <c r="C7" s="423"/>
      <c r="D7" s="302" t="s">
        <v>145</v>
      </c>
      <c r="E7" s="302" t="s">
        <v>17</v>
      </c>
      <c r="F7" s="9" t="s">
        <v>21</v>
      </c>
      <c r="G7" s="302"/>
      <c r="H7" s="302"/>
      <c r="I7" s="302">
        <v>4</v>
      </c>
      <c r="J7" s="10">
        <f aca="true" t="shared" si="0" ref="J7:J17">V7</f>
        <v>80</v>
      </c>
      <c r="K7" s="509" t="s">
        <v>88</v>
      </c>
      <c r="L7" s="486"/>
      <c r="N7" s="69">
        <v>0</v>
      </c>
      <c r="O7" s="69">
        <f aca="true" t="shared" si="1" ref="O7:O19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7">SUM(Q7:U7)</f>
        <v>80</v>
      </c>
    </row>
    <row r="8" spans="2:22" ht="12.75">
      <c r="B8" s="424"/>
      <c r="C8" s="425"/>
      <c r="D8" s="334"/>
      <c r="E8" s="334"/>
      <c r="F8" s="58" t="s">
        <v>20</v>
      </c>
      <c r="G8" s="334"/>
      <c r="H8" s="334"/>
      <c r="I8" s="334"/>
      <c r="J8" s="10">
        <f t="shared" si="0"/>
        <v>60</v>
      </c>
      <c r="K8" s="510"/>
      <c r="L8" s="487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/>
      <c r="V8" s="48">
        <f t="shared" si="2"/>
        <v>60</v>
      </c>
    </row>
    <row r="9" spans="2:22" ht="12.75" customHeight="1">
      <c r="B9" s="422" t="s">
        <v>200</v>
      </c>
      <c r="C9" s="423"/>
      <c r="D9" s="302" t="s">
        <v>145</v>
      </c>
      <c r="E9" s="302" t="s">
        <v>17</v>
      </c>
      <c r="F9" s="9" t="s">
        <v>21</v>
      </c>
      <c r="G9" s="302"/>
      <c r="H9" s="302"/>
      <c r="I9" s="302">
        <v>4</v>
      </c>
      <c r="J9" s="10">
        <f t="shared" si="0"/>
        <v>80</v>
      </c>
      <c r="K9" s="510"/>
      <c r="L9" s="487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20</v>
      </c>
      <c r="T9" s="48"/>
      <c r="U9" s="48"/>
      <c r="V9" s="48">
        <f t="shared" si="2"/>
        <v>80</v>
      </c>
    </row>
    <row r="10" spans="2:22" ht="12.75">
      <c r="B10" s="424"/>
      <c r="C10" s="425"/>
      <c r="D10" s="334"/>
      <c r="E10" s="334"/>
      <c r="F10" s="58" t="s">
        <v>20</v>
      </c>
      <c r="G10" s="334"/>
      <c r="H10" s="334"/>
      <c r="I10" s="334"/>
      <c r="J10" s="10">
        <f t="shared" si="0"/>
        <v>60</v>
      </c>
      <c r="K10" s="549"/>
      <c r="L10" s="488"/>
      <c r="N10" s="69">
        <v>0</v>
      </c>
      <c r="O10" s="69">
        <f t="shared" si="1"/>
        <v>0</v>
      </c>
      <c r="Q10" s="48">
        <v>40</v>
      </c>
      <c r="R10" s="48">
        <v>20</v>
      </c>
      <c r="S10" s="48"/>
      <c r="T10" s="48"/>
      <c r="U10" s="48"/>
      <c r="V10" s="48">
        <f t="shared" si="2"/>
        <v>60</v>
      </c>
    </row>
    <row r="11" spans="2:22" ht="27" customHeight="1">
      <c r="B11" s="381" t="s">
        <v>201</v>
      </c>
      <c r="C11" s="411"/>
      <c r="D11" s="80" t="s">
        <v>202</v>
      </c>
      <c r="E11" s="9" t="s">
        <v>56</v>
      </c>
      <c r="F11" s="9" t="s">
        <v>20</v>
      </c>
      <c r="G11" s="9" t="s">
        <v>57</v>
      </c>
      <c r="H11" s="14"/>
      <c r="I11" s="10">
        <v>4</v>
      </c>
      <c r="J11" s="54">
        <f t="shared" si="0"/>
        <v>60</v>
      </c>
      <c r="K11" s="310" t="s">
        <v>48</v>
      </c>
      <c r="L11" s="311"/>
      <c r="N11" s="69">
        <v>0</v>
      </c>
      <c r="O11" s="69">
        <f t="shared" si="1"/>
        <v>0</v>
      </c>
      <c r="Q11" s="48">
        <v>40</v>
      </c>
      <c r="R11" s="48"/>
      <c r="S11" s="48"/>
      <c r="T11" s="48">
        <v>20</v>
      </c>
      <c r="U11" s="48"/>
      <c r="V11" s="48">
        <f t="shared" si="2"/>
        <v>60</v>
      </c>
    </row>
    <row r="12" spans="2:22" ht="12.75">
      <c r="B12" s="505" t="s">
        <v>203</v>
      </c>
      <c r="C12" s="506"/>
      <c r="D12" s="9" t="s">
        <v>24</v>
      </c>
      <c r="E12" s="1" t="s">
        <v>16</v>
      </c>
      <c r="F12" s="9" t="s">
        <v>20</v>
      </c>
      <c r="G12" s="5"/>
      <c r="H12" s="6" t="s">
        <v>132</v>
      </c>
      <c r="I12" s="10">
        <v>4</v>
      </c>
      <c r="J12" s="54">
        <f t="shared" si="0"/>
        <v>60</v>
      </c>
      <c r="K12" s="436" t="s">
        <v>60</v>
      </c>
      <c r="L12" s="457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/>
      <c r="U12" s="48">
        <v>10</v>
      </c>
      <c r="V12" s="48">
        <f t="shared" si="2"/>
        <v>60</v>
      </c>
    </row>
    <row r="13" spans="2:22" ht="12.75">
      <c r="B13" s="381" t="s">
        <v>204</v>
      </c>
      <c r="C13" s="411"/>
      <c r="D13" s="58" t="s">
        <v>24</v>
      </c>
      <c r="E13" s="58" t="s">
        <v>16</v>
      </c>
      <c r="F13" s="9" t="s">
        <v>20</v>
      </c>
      <c r="G13" s="58"/>
      <c r="H13" s="58" t="s">
        <v>132</v>
      </c>
      <c r="I13" s="58">
        <v>4</v>
      </c>
      <c r="J13" s="10">
        <f t="shared" si="0"/>
        <v>60</v>
      </c>
      <c r="K13" s="310" t="s">
        <v>99</v>
      </c>
      <c r="L13" s="311"/>
      <c r="N13" s="69">
        <v>0</v>
      </c>
      <c r="O13" s="69">
        <f t="shared" si="1"/>
        <v>0</v>
      </c>
      <c r="Q13" s="48">
        <v>40</v>
      </c>
      <c r="R13" s="48">
        <v>10</v>
      </c>
      <c r="S13" s="48"/>
      <c r="T13" s="48"/>
      <c r="U13" s="48">
        <v>10</v>
      </c>
      <c r="V13" s="48">
        <f t="shared" si="2"/>
        <v>60</v>
      </c>
    </row>
    <row r="14" spans="2:22" ht="12.75">
      <c r="B14" s="444" t="s">
        <v>77</v>
      </c>
      <c r="C14" s="445"/>
      <c r="D14" s="80" t="s">
        <v>24</v>
      </c>
      <c r="E14" s="80" t="s">
        <v>16</v>
      </c>
      <c r="F14" s="9" t="s">
        <v>20</v>
      </c>
      <c r="G14" s="1"/>
      <c r="H14" s="1"/>
      <c r="I14" s="10">
        <v>4</v>
      </c>
      <c r="J14" s="10">
        <f t="shared" si="0"/>
        <v>50</v>
      </c>
      <c r="K14" s="565" t="s">
        <v>92</v>
      </c>
      <c r="L14" s="566"/>
      <c r="N14" s="69">
        <v>0</v>
      </c>
      <c r="O14" s="69">
        <f t="shared" si="1"/>
        <v>0</v>
      </c>
      <c r="Q14" s="48">
        <v>40</v>
      </c>
      <c r="R14" s="48">
        <v>10</v>
      </c>
      <c r="S14" s="48"/>
      <c r="T14" s="48"/>
      <c r="U14" s="48"/>
      <c r="V14" s="48">
        <f t="shared" si="2"/>
        <v>50</v>
      </c>
    </row>
    <row r="15" spans="2:22" ht="12.75">
      <c r="B15" s="448"/>
      <c r="C15" s="500"/>
      <c r="D15" s="80" t="s">
        <v>49</v>
      </c>
      <c r="E15" s="80" t="s">
        <v>16</v>
      </c>
      <c r="F15" s="80" t="s">
        <v>20</v>
      </c>
      <c r="G15" s="1"/>
      <c r="H15" s="1"/>
      <c r="I15" s="4"/>
      <c r="J15" s="10">
        <f t="shared" si="0"/>
        <v>30</v>
      </c>
      <c r="K15" s="567"/>
      <c r="L15" s="568"/>
      <c r="N15" s="69">
        <v>0</v>
      </c>
      <c r="O15" s="69">
        <f t="shared" si="1"/>
        <v>0</v>
      </c>
      <c r="Q15" s="48">
        <v>20</v>
      </c>
      <c r="R15" s="48">
        <v>10</v>
      </c>
      <c r="S15" s="48"/>
      <c r="T15" s="48"/>
      <c r="U15" s="48"/>
      <c r="V15" s="48">
        <f t="shared" si="2"/>
        <v>30</v>
      </c>
    </row>
    <row r="16" spans="2:22" ht="12.75">
      <c r="B16" s="505" t="s">
        <v>205</v>
      </c>
      <c r="C16" s="506"/>
      <c r="D16" s="1" t="s">
        <v>50</v>
      </c>
      <c r="E16" s="1" t="s">
        <v>56</v>
      </c>
      <c r="F16" s="80" t="s">
        <v>21</v>
      </c>
      <c r="G16" s="59" t="s">
        <v>70</v>
      </c>
      <c r="H16" s="1"/>
      <c r="I16" s="4">
        <v>4</v>
      </c>
      <c r="J16" s="10">
        <f t="shared" si="0"/>
        <v>60</v>
      </c>
      <c r="K16" s="88" t="s">
        <v>67</v>
      </c>
      <c r="L16" s="571" t="s">
        <v>577</v>
      </c>
      <c r="N16" s="69">
        <v>0</v>
      </c>
      <c r="O16" s="69">
        <f t="shared" si="1"/>
        <v>0</v>
      </c>
      <c r="Q16" s="48">
        <v>20</v>
      </c>
      <c r="R16" s="48"/>
      <c r="S16" s="48">
        <v>20</v>
      </c>
      <c r="T16" s="48">
        <v>20</v>
      </c>
      <c r="U16" s="48"/>
      <c r="V16" s="48">
        <f t="shared" si="2"/>
        <v>60</v>
      </c>
    </row>
    <row r="17" spans="2:22" ht="12.75">
      <c r="B17" s="463" t="s">
        <v>122</v>
      </c>
      <c r="C17" s="464"/>
      <c r="D17" s="1" t="s">
        <v>50</v>
      </c>
      <c r="E17" s="1" t="s">
        <v>56</v>
      </c>
      <c r="F17" s="9" t="s">
        <v>20</v>
      </c>
      <c r="G17" s="1" t="s">
        <v>57</v>
      </c>
      <c r="H17" s="1"/>
      <c r="I17" s="4">
        <v>4</v>
      </c>
      <c r="J17" s="10">
        <f t="shared" si="0"/>
        <v>40</v>
      </c>
      <c r="K17" s="215" t="s">
        <v>847</v>
      </c>
      <c r="L17" s="545"/>
      <c r="N17" s="69">
        <v>0</v>
      </c>
      <c r="O17" s="69">
        <f t="shared" si="1"/>
        <v>0</v>
      </c>
      <c r="Q17" s="48">
        <v>20</v>
      </c>
      <c r="R17" s="48"/>
      <c r="S17" s="48"/>
      <c r="T17" s="48">
        <v>20</v>
      </c>
      <c r="U17" s="48"/>
      <c r="V17" s="48">
        <f t="shared" si="2"/>
        <v>40</v>
      </c>
    </row>
    <row r="18" spans="2:22" ht="12.75">
      <c r="B18" s="15" t="s">
        <v>64</v>
      </c>
      <c r="C18" s="107"/>
      <c r="D18" s="16"/>
      <c r="E18" s="16"/>
      <c r="F18" s="16"/>
      <c r="G18" s="16"/>
      <c r="H18" s="16"/>
      <c r="I18" s="17"/>
      <c r="J18" s="17"/>
      <c r="K18" s="17"/>
      <c r="L18" s="18"/>
      <c r="Q18" s="49"/>
      <c r="R18" s="50"/>
      <c r="S18" s="50"/>
      <c r="T18" s="50"/>
      <c r="U18" s="50"/>
      <c r="V18" s="51"/>
    </row>
    <row r="19" spans="2:22" ht="12.75">
      <c r="B19" s="422" t="s">
        <v>206</v>
      </c>
      <c r="C19" s="423"/>
      <c r="D19" s="80" t="s">
        <v>24</v>
      </c>
      <c r="E19" s="80" t="s">
        <v>16</v>
      </c>
      <c r="F19" s="9" t="s">
        <v>20</v>
      </c>
      <c r="G19" s="1"/>
      <c r="H19" s="1"/>
      <c r="I19" s="10">
        <v>4</v>
      </c>
      <c r="J19" s="10">
        <f aca="true" t="shared" si="3" ref="J19:J26">V19</f>
        <v>50</v>
      </c>
      <c r="K19" s="565" t="s">
        <v>48</v>
      </c>
      <c r="L19" s="566"/>
      <c r="N19" s="69">
        <v>0</v>
      </c>
      <c r="O19" s="69">
        <f t="shared" si="1"/>
        <v>0</v>
      </c>
      <c r="Q19" s="48">
        <v>40</v>
      </c>
      <c r="R19" s="48">
        <v>10</v>
      </c>
      <c r="S19" s="48"/>
      <c r="T19" s="48"/>
      <c r="U19" s="48"/>
      <c r="V19" s="48">
        <f aca="true" t="shared" si="4" ref="V19:V26">SUM(Q19:U19)</f>
        <v>50</v>
      </c>
    </row>
    <row r="20" spans="2:22" ht="12.75">
      <c r="B20" s="424"/>
      <c r="C20" s="425"/>
      <c r="D20" s="80" t="s">
        <v>49</v>
      </c>
      <c r="E20" s="80" t="s">
        <v>16</v>
      </c>
      <c r="F20" s="80" t="s">
        <v>20</v>
      </c>
      <c r="G20" s="1"/>
      <c r="H20" s="1"/>
      <c r="I20" s="10">
        <v>4</v>
      </c>
      <c r="J20" s="10">
        <f t="shared" si="3"/>
        <v>30</v>
      </c>
      <c r="K20" s="567"/>
      <c r="L20" s="568"/>
      <c r="N20" s="69">
        <v>0</v>
      </c>
      <c r="O20" s="69">
        <f aca="true" t="shared" si="5" ref="O20:O26">N20*J20</f>
        <v>0</v>
      </c>
      <c r="Q20" s="48">
        <v>20</v>
      </c>
      <c r="R20" s="48">
        <v>10</v>
      </c>
      <c r="S20" s="48"/>
      <c r="T20" s="48"/>
      <c r="U20" s="48"/>
      <c r="V20" s="48">
        <f t="shared" si="4"/>
        <v>30</v>
      </c>
    </row>
    <row r="21" spans="2:22" ht="12.75">
      <c r="B21" s="505" t="s">
        <v>207</v>
      </c>
      <c r="C21" s="506"/>
      <c r="D21" s="80" t="s">
        <v>49</v>
      </c>
      <c r="E21" s="59" t="s">
        <v>16</v>
      </c>
      <c r="F21" s="80" t="s">
        <v>20</v>
      </c>
      <c r="G21" s="5"/>
      <c r="H21" s="5"/>
      <c r="I21" s="442">
        <v>4</v>
      </c>
      <c r="J21" s="54">
        <f t="shared" si="3"/>
        <v>30</v>
      </c>
      <c r="K21" s="430" t="s">
        <v>100</v>
      </c>
      <c r="L21" s="451"/>
      <c r="N21" s="69">
        <v>0</v>
      </c>
      <c r="O21" s="69">
        <f t="shared" si="5"/>
        <v>0</v>
      </c>
      <c r="Q21" s="48">
        <v>20</v>
      </c>
      <c r="R21" s="48">
        <v>10</v>
      </c>
      <c r="S21" s="48"/>
      <c r="T21" s="48"/>
      <c r="U21" s="48"/>
      <c r="V21" s="48">
        <f t="shared" si="4"/>
        <v>30</v>
      </c>
    </row>
    <row r="22" spans="2:22" ht="12.75">
      <c r="B22" s="505" t="s">
        <v>208</v>
      </c>
      <c r="C22" s="506"/>
      <c r="D22" s="80" t="s">
        <v>49</v>
      </c>
      <c r="E22" s="59" t="s">
        <v>16</v>
      </c>
      <c r="F22" s="80" t="s">
        <v>20</v>
      </c>
      <c r="G22" s="5"/>
      <c r="H22" s="5"/>
      <c r="I22" s="443"/>
      <c r="J22" s="54">
        <f t="shared" si="3"/>
        <v>30</v>
      </c>
      <c r="K22" s="465"/>
      <c r="L22" s="466"/>
      <c r="N22" s="69">
        <v>0</v>
      </c>
      <c r="O22" s="69">
        <f t="shared" si="5"/>
        <v>0</v>
      </c>
      <c r="Q22" s="48">
        <v>20</v>
      </c>
      <c r="R22" s="48">
        <v>10</v>
      </c>
      <c r="S22" s="48"/>
      <c r="T22" s="48"/>
      <c r="U22" s="48"/>
      <c r="V22" s="48">
        <f t="shared" si="4"/>
        <v>30</v>
      </c>
    </row>
    <row r="23" spans="2:22" ht="12.75">
      <c r="B23" s="444" t="s">
        <v>179</v>
      </c>
      <c r="C23" s="445"/>
      <c r="D23" s="353" t="s">
        <v>25</v>
      </c>
      <c r="E23" s="385" t="s">
        <v>16</v>
      </c>
      <c r="F23" s="80" t="s">
        <v>21</v>
      </c>
      <c r="G23" s="5"/>
      <c r="H23" s="5"/>
      <c r="I23" s="442">
        <v>4</v>
      </c>
      <c r="J23" s="54">
        <f t="shared" si="3"/>
        <v>60</v>
      </c>
      <c r="K23" s="430" t="s">
        <v>48</v>
      </c>
      <c r="L23" s="451"/>
      <c r="N23" s="69">
        <v>0</v>
      </c>
      <c r="O23" s="69">
        <f t="shared" si="5"/>
        <v>0</v>
      </c>
      <c r="Q23" s="48">
        <v>30</v>
      </c>
      <c r="R23" s="48">
        <v>10</v>
      </c>
      <c r="S23" s="48">
        <v>20</v>
      </c>
      <c r="T23" s="48"/>
      <c r="U23" s="48"/>
      <c r="V23" s="48">
        <f t="shared" si="4"/>
        <v>60</v>
      </c>
    </row>
    <row r="24" spans="2:22" ht="12.75">
      <c r="B24" s="448"/>
      <c r="C24" s="500"/>
      <c r="D24" s="368"/>
      <c r="E24" s="386"/>
      <c r="F24" s="80" t="s">
        <v>20</v>
      </c>
      <c r="G24" s="5"/>
      <c r="H24" s="5"/>
      <c r="I24" s="443"/>
      <c r="J24" s="54">
        <f t="shared" si="3"/>
        <v>40</v>
      </c>
      <c r="K24" s="465"/>
      <c r="L24" s="466"/>
      <c r="N24" s="69">
        <v>0</v>
      </c>
      <c r="O24" s="69">
        <f t="shared" si="5"/>
        <v>0</v>
      </c>
      <c r="Q24" s="48">
        <v>30</v>
      </c>
      <c r="R24" s="48">
        <v>10</v>
      </c>
      <c r="S24" s="48"/>
      <c r="T24" s="48"/>
      <c r="U24" s="48"/>
      <c r="V24" s="48">
        <f t="shared" si="4"/>
        <v>40</v>
      </c>
    </row>
    <row r="25" spans="2:22" ht="12.75">
      <c r="B25" s="463" t="s">
        <v>104</v>
      </c>
      <c r="C25" s="464"/>
      <c r="D25" s="53" t="s">
        <v>833</v>
      </c>
      <c r="E25" s="1"/>
      <c r="F25" s="9" t="s">
        <v>20</v>
      </c>
      <c r="G25" s="5"/>
      <c r="H25" s="5"/>
      <c r="I25" s="10">
        <v>1</v>
      </c>
      <c r="J25" s="54">
        <f t="shared" si="3"/>
        <v>70</v>
      </c>
      <c r="K25" s="310" t="s">
        <v>48</v>
      </c>
      <c r="L25" s="311"/>
      <c r="N25" s="69">
        <v>0</v>
      </c>
      <c r="O25" s="69">
        <f t="shared" si="5"/>
        <v>0</v>
      </c>
      <c r="Q25" s="48">
        <v>70</v>
      </c>
      <c r="R25" s="48"/>
      <c r="S25" s="48"/>
      <c r="T25" s="48"/>
      <c r="U25" s="48"/>
      <c r="V25" s="48">
        <f t="shared" si="4"/>
        <v>70</v>
      </c>
    </row>
    <row r="26" spans="2:22" ht="12.75">
      <c r="B26" s="291" t="s">
        <v>63</v>
      </c>
      <c r="C26" s="292"/>
      <c r="D26" s="9" t="s">
        <v>133</v>
      </c>
      <c r="E26" s="7"/>
      <c r="F26" s="7"/>
      <c r="G26" s="7"/>
      <c r="H26" s="7"/>
      <c r="I26" s="10">
        <v>1</v>
      </c>
      <c r="J26" s="54">
        <f t="shared" si="3"/>
        <v>10</v>
      </c>
      <c r="K26" s="479" t="s">
        <v>253</v>
      </c>
      <c r="L26" s="294"/>
      <c r="N26" s="69">
        <v>0</v>
      </c>
      <c r="O26" s="69">
        <f t="shared" si="5"/>
        <v>0</v>
      </c>
      <c r="Q26" s="48">
        <v>10</v>
      </c>
      <c r="R26" s="48"/>
      <c r="S26" s="48"/>
      <c r="T26" s="48"/>
      <c r="U26" s="48"/>
      <c r="V26" s="48">
        <f t="shared" si="4"/>
        <v>10</v>
      </c>
    </row>
    <row r="27" spans="2:22" ht="12.75">
      <c r="B27" s="15" t="s">
        <v>79</v>
      </c>
      <c r="C27" s="107"/>
      <c r="D27" s="19"/>
      <c r="E27" s="19"/>
      <c r="F27" s="19"/>
      <c r="G27" s="19"/>
      <c r="H27" s="19"/>
      <c r="I27" s="19"/>
      <c r="J27" s="19"/>
      <c r="K27" s="19"/>
      <c r="L27" s="20"/>
      <c r="Q27" s="49"/>
      <c r="R27" s="50"/>
      <c r="S27" s="50"/>
      <c r="T27" s="50"/>
      <c r="U27" s="50"/>
      <c r="V27" s="51"/>
    </row>
    <row r="28" spans="2:12" ht="12.75">
      <c r="B28" s="97" t="s">
        <v>209</v>
      </c>
      <c r="C28" s="161"/>
      <c r="D28" s="28"/>
      <c r="E28" s="28"/>
      <c r="F28" s="28"/>
      <c r="G28" s="28"/>
      <c r="H28" s="28"/>
      <c r="I28" s="28"/>
      <c r="J28" s="28"/>
      <c r="K28" s="28"/>
      <c r="L28" s="29"/>
    </row>
    <row r="29" spans="14:15" ht="12.75">
      <c r="N29" s="237">
        <f>SUM(N5:N28)</f>
        <v>0</v>
      </c>
      <c r="O29" s="237">
        <f>SUM(O5:O28)</f>
        <v>0</v>
      </c>
    </row>
    <row r="30" ht="12.75">
      <c r="B30" t="s">
        <v>325</v>
      </c>
    </row>
  </sheetData>
  <sheetProtection/>
  <mergeCells count="57">
    <mergeCell ref="B3:C4"/>
    <mergeCell ref="U3:U4"/>
    <mergeCell ref="I7:I8"/>
    <mergeCell ref="B2:L2"/>
    <mergeCell ref="Q2:V2"/>
    <mergeCell ref="D3:F3"/>
    <mergeCell ref="G3:H3"/>
    <mergeCell ref="I3:I4"/>
    <mergeCell ref="J3:J4"/>
    <mergeCell ref="V3:V4"/>
    <mergeCell ref="E7:E8"/>
    <mergeCell ref="G7:G8"/>
    <mergeCell ref="H7:H8"/>
    <mergeCell ref="D9:D10"/>
    <mergeCell ref="E9:E10"/>
    <mergeCell ref="G9:G10"/>
    <mergeCell ref="H9:H10"/>
    <mergeCell ref="T3:T4"/>
    <mergeCell ref="Q3:Q4"/>
    <mergeCell ref="I21:I22"/>
    <mergeCell ref="I23:I24"/>
    <mergeCell ref="S3:S4"/>
    <mergeCell ref="I9:I10"/>
    <mergeCell ref="L16:L17"/>
    <mergeCell ref="R3:R4"/>
    <mergeCell ref="K21:L22"/>
    <mergeCell ref="K14:L15"/>
    <mergeCell ref="E23:E24"/>
    <mergeCell ref="B5:C5"/>
    <mergeCell ref="B7:C8"/>
    <mergeCell ref="B9:C10"/>
    <mergeCell ref="B11:C11"/>
    <mergeCell ref="B12:C12"/>
    <mergeCell ref="B13:C13"/>
    <mergeCell ref="B14:C15"/>
    <mergeCell ref="B16:C16"/>
    <mergeCell ref="D7:D8"/>
    <mergeCell ref="K26:L26"/>
    <mergeCell ref="K19:L20"/>
    <mergeCell ref="B17:C17"/>
    <mergeCell ref="B19:C20"/>
    <mergeCell ref="B21:C21"/>
    <mergeCell ref="B22:C22"/>
    <mergeCell ref="B23:C24"/>
    <mergeCell ref="K23:L24"/>
    <mergeCell ref="B25:C25"/>
    <mergeCell ref="D23:D24"/>
    <mergeCell ref="N3:N4"/>
    <mergeCell ref="O3:O4"/>
    <mergeCell ref="K25:L25"/>
    <mergeCell ref="B26:C26"/>
    <mergeCell ref="K3:L4"/>
    <mergeCell ref="K5:L5"/>
    <mergeCell ref="K7:L10"/>
    <mergeCell ref="K11:L11"/>
    <mergeCell ref="K12:L12"/>
    <mergeCell ref="K13:L1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7109375" style="0" customWidth="1"/>
    <col min="14" max="14" width="6.421875" style="0" customWidth="1"/>
    <col min="15" max="15" width="6.8515625" style="0" customWidth="1"/>
    <col min="16" max="16" width="2.00390625" style="0" customWidth="1"/>
    <col min="17" max="17" width="7.57421875" style="0" customWidth="1"/>
    <col min="18" max="19" width="8.00390625" style="0" customWidth="1"/>
    <col min="20" max="21" width="8.57421875" style="0" customWidth="1"/>
  </cols>
  <sheetData>
    <row r="1" ht="8.25" customHeight="1"/>
    <row r="2" spans="2:22" ht="15.75">
      <c r="B2" s="284" t="s">
        <v>806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N2" s="572" t="s">
        <v>971</v>
      </c>
      <c r="O2" s="573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574" t="s">
        <v>972</v>
      </c>
      <c r="O3" s="574" t="s">
        <v>973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575"/>
      <c r="O4" s="575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275">
        <v>0</v>
      </c>
      <c r="O5" s="275">
        <f>N5*V5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N6" s="276"/>
      <c r="O6" s="276"/>
      <c r="Q6" s="63"/>
      <c r="R6" s="64"/>
      <c r="S6" s="64"/>
      <c r="T6" s="64"/>
      <c r="U6" s="64"/>
      <c r="V6" s="65"/>
    </row>
    <row r="7" spans="2:22" ht="12.75">
      <c r="B7" s="416" t="s">
        <v>750</v>
      </c>
      <c r="C7" s="417"/>
      <c r="D7" s="302" t="s">
        <v>145</v>
      </c>
      <c r="E7" s="302" t="s">
        <v>17</v>
      </c>
      <c r="F7" s="53" t="s">
        <v>21</v>
      </c>
      <c r="G7" s="302"/>
      <c r="H7" s="302" t="s">
        <v>173</v>
      </c>
      <c r="I7" s="302">
        <v>4</v>
      </c>
      <c r="J7" s="10">
        <f aca="true" t="shared" si="0" ref="J7:J19">V7</f>
        <v>90</v>
      </c>
      <c r="K7" s="361" t="s">
        <v>48</v>
      </c>
      <c r="L7" s="362"/>
      <c r="N7" s="275">
        <v>0</v>
      </c>
      <c r="O7" s="275">
        <f aca="true" t="shared" si="1" ref="O7:O19">N7*V7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2" ref="V7:V19">SUM(Q7:U7)</f>
        <v>90</v>
      </c>
    </row>
    <row r="8" spans="2:22" ht="12.75">
      <c r="B8" s="420"/>
      <c r="C8" s="421"/>
      <c r="D8" s="334"/>
      <c r="E8" s="334"/>
      <c r="F8" s="53" t="s">
        <v>20</v>
      </c>
      <c r="G8" s="334"/>
      <c r="H8" s="334"/>
      <c r="I8" s="334"/>
      <c r="J8" s="10">
        <f t="shared" si="0"/>
        <v>70</v>
      </c>
      <c r="K8" s="363"/>
      <c r="L8" s="364"/>
      <c r="N8" s="275">
        <v>0</v>
      </c>
      <c r="O8" s="275">
        <f t="shared" si="1"/>
        <v>0</v>
      </c>
      <c r="Q8" s="48">
        <v>40</v>
      </c>
      <c r="R8" s="48">
        <v>20</v>
      </c>
      <c r="S8" s="48"/>
      <c r="T8" s="48"/>
      <c r="U8" s="48">
        <v>10</v>
      </c>
      <c r="V8" s="48">
        <f t="shared" si="2"/>
        <v>70</v>
      </c>
    </row>
    <row r="9" spans="2:22" ht="12.75">
      <c r="B9" s="337" t="s">
        <v>751</v>
      </c>
      <c r="C9" s="337" t="s">
        <v>685</v>
      </c>
      <c r="D9" s="302" t="s">
        <v>145</v>
      </c>
      <c r="E9" s="302" t="s">
        <v>17</v>
      </c>
      <c r="F9" s="53" t="s">
        <v>21</v>
      </c>
      <c r="G9" s="302"/>
      <c r="H9" s="302" t="s">
        <v>173</v>
      </c>
      <c r="I9" s="302">
        <v>4</v>
      </c>
      <c r="J9" s="10">
        <f>V9</f>
        <v>90</v>
      </c>
      <c r="K9" s="361" t="s">
        <v>92</v>
      </c>
      <c r="L9" s="362"/>
      <c r="N9" s="275">
        <v>0</v>
      </c>
      <c r="O9" s="275">
        <f t="shared" si="1"/>
        <v>0</v>
      </c>
      <c r="Q9" s="48">
        <v>40</v>
      </c>
      <c r="R9" s="48">
        <v>20</v>
      </c>
      <c r="S9" s="48">
        <v>20</v>
      </c>
      <c r="T9" s="48"/>
      <c r="U9" s="48">
        <v>10</v>
      </c>
      <c r="V9" s="48">
        <f t="shared" si="2"/>
        <v>90</v>
      </c>
    </row>
    <row r="10" spans="2:22" ht="12.75">
      <c r="B10" s="369"/>
      <c r="C10" s="338"/>
      <c r="D10" s="334"/>
      <c r="E10" s="334"/>
      <c r="F10" s="53" t="s">
        <v>20</v>
      </c>
      <c r="G10" s="334"/>
      <c r="H10" s="334"/>
      <c r="I10" s="334"/>
      <c r="J10" s="10">
        <f>V10</f>
        <v>70</v>
      </c>
      <c r="K10" s="525"/>
      <c r="L10" s="526"/>
      <c r="N10" s="275">
        <v>0</v>
      </c>
      <c r="O10" s="275">
        <f t="shared" si="1"/>
        <v>0</v>
      </c>
      <c r="Q10" s="48">
        <v>40</v>
      </c>
      <c r="R10" s="48">
        <v>20</v>
      </c>
      <c r="S10" s="48"/>
      <c r="T10" s="48"/>
      <c r="U10" s="48">
        <v>10</v>
      </c>
      <c r="V10" s="48">
        <f t="shared" si="2"/>
        <v>70</v>
      </c>
    </row>
    <row r="11" spans="2:22" ht="12.75">
      <c r="B11" s="369"/>
      <c r="C11" s="337" t="s">
        <v>752</v>
      </c>
      <c r="D11" s="360" t="s">
        <v>30</v>
      </c>
      <c r="E11" s="302" t="s">
        <v>233</v>
      </c>
      <c r="F11" s="53" t="s">
        <v>21</v>
      </c>
      <c r="G11" s="302"/>
      <c r="H11" s="302" t="s">
        <v>173</v>
      </c>
      <c r="I11" s="302">
        <v>4</v>
      </c>
      <c r="J11" s="10">
        <f>V11</f>
        <v>110</v>
      </c>
      <c r="K11" s="525"/>
      <c r="L11" s="526"/>
      <c r="N11" s="275">
        <v>0</v>
      </c>
      <c r="O11" s="275">
        <f t="shared" si="1"/>
        <v>0</v>
      </c>
      <c r="Q11" s="48">
        <v>40</v>
      </c>
      <c r="R11" s="48">
        <v>40</v>
      </c>
      <c r="S11" s="48">
        <v>20</v>
      </c>
      <c r="T11" s="48"/>
      <c r="U11" s="48">
        <v>10</v>
      </c>
      <c r="V11" s="48">
        <f t="shared" si="2"/>
        <v>110</v>
      </c>
    </row>
    <row r="12" spans="2:22" ht="12.75">
      <c r="B12" s="338"/>
      <c r="C12" s="338"/>
      <c r="D12" s="355"/>
      <c r="E12" s="334"/>
      <c r="F12" s="53" t="s">
        <v>20</v>
      </c>
      <c r="G12" s="334"/>
      <c r="H12" s="334"/>
      <c r="I12" s="334"/>
      <c r="J12" s="10">
        <f>V12</f>
        <v>90</v>
      </c>
      <c r="K12" s="525"/>
      <c r="L12" s="526"/>
      <c r="N12" s="275">
        <v>0</v>
      </c>
      <c r="O12" s="275">
        <f t="shared" si="1"/>
        <v>0</v>
      </c>
      <c r="Q12" s="48">
        <v>40</v>
      </c>
      <c r="R12" s="48">
        <v>40</v>
      </c>
      <c r="S12" s="48"/>
      <c r="T12" s="48"/>
      <c r="U12" s="48">
        <v>10</v>
      </c>
      <c r="V12" s="48">
        <f t="shared" si="2"/>
        <v>90</v>
      </c>
    </row>
    <row r="13" spans="2:22" ht="12.75" customHeight="1">
      <c r="B13" s="330" t="s">
        <v>753</v>
      </c>
      <c r="C13" s="331"/>
      <c r="D13" s="101" t="s">
        <v>202</v>
      </c>
      <c r="E13" s="58" t="s">
        <v>56</v>
      </c>
      <c r="F13" s="58" t="s">
        <v>20</v>
      </c>
      <c r="G13" s="101" t="s">
        <v>70</v>
      </c>
      <c r="H13" s="58"/>
      <c r="I13" s="58">
        <v>4</v>
      </c>
      <c r="J13" s="10">
        <f t="shared" si="0"/>
        <v>60</v>
      </c>
      <c r="K13" s="328" t="s">
        <v>92</v>
      </c>
      <c r="L13" s="329"/>
      <c r="N13" s="275">
        <v>0</v>
      </c>
      <c r="O13" s="275">
        <f t="shared" si="1"/>
        <v>0</v>
      </c>
      <c r="Q13" s="48">
        <v>40</v>
      </c>
      <c r="R13" s="48"/>
      <c r="S13" s="48"/>
      <c r="T13" s="48">
        <v>20</v>
      </c>
      <c r="U13" s="48"/>
      <c r="V13" s="48">
        <f t="shared" si="2"/>
        <v>60</v>
      </c>
    </row>
    <row r="14" spans="2:22" ht="12.75" customHeight="1">
      <c r="B14" s="381" t="s">
        <v>1087</v>
      </c>
      <c r="C14" s="331"/>
      <c r="D14" s="101" t="s">
        <v>202</v>
      </c>
      <c r="E14" s="58" t="s">
        <v>56</v>
      </c>
      <c r="F14" s="58" t="s">
        <v>20</v>
      </c>
      <c r="G14" s="101" t="s">
        <v>70</v>
      </c>
      <c r="H14" s="58"/>
      <c r="I14" s="58">
        <v>4</v>
      </c>
      <c r="J14" s="10">
        <f>V14</f>
        <v>60</v>
      </c>
      <c r="K14" s="402" t="s">
        <v>117</v>
      </c>
      <c r="L14" s="329"/>
      <c r="N14" s="275">
        <v>0</v>
      </c>
      <c r="O14" s="275">
        <f>N14*V14</f>
        <v>0</v>
      </c>
      <c r="Q14" s="48">
        <v>40</v>
      </c>
      <c r="R14" s="48"/>
      <c r="S14" s="48"/>
      <c r="T14" s="48">
        <v>20</v>
      </c>
      <c r="U14" s="48"/>
      <c r="V14" s="48">
        <f>SUM(Q14:U14)</f>
        <v>60</v>
      </c>
    </row>
    <row r="15" spans="2:22" ht="12.75">
      <c r="B15" s="482" t="s">
        <v>132</v>
      </c>
      <c r="C15" s="514"/>
      <c r="D15" s="80" t="s">
        <v>24</v>
      </c>
      <c r="E15" s="80" t="s">
        <v>16</v>
      </c>
      <c r="F15" s="101" t="s">
        <v>20</v>
      </c>
      <c r="G15" s="58"/>
      <c r="H15" s="83" t="s">
        <v>132</v>
      </c>
      <c r="I15" s="58">
        <v>4</v>
      </c>
      <c r="J15" s="10">
        <f t="shared" si="0"/>
        <v>60</v>
      </c>
      <c r="K15" s="402" t="s">
        <v>269</v>
      </c>
      <c r="L15" s="435"/>
      <c r="N15" s="275">
        <v>0</v>
      </c>
      <c r="O15" s="275">
        <f t="shared" si="1"/>
        <v>0</v>
      </c>
      <c r="Q15" s="48">
        <v>40</v>
      </c>
      <c r="R15" s="48">
        <v>10</v>
      </c>
      <c r="S15" s="48"/>
      <c r="T15" s="48"/>
      <c r="U15" s="48">
        <v>10</v>
      </c>
      <c r="V15" s="48">
        <f t="shared" si="2"/>
        <v>60</v>
      </c>
    </row>
    <row r="16" spans="2:22" ht="12.75">
      <c r="B16" s="287" t="s">
        <v>77</v>
      </c>
      <c r="C16" s="288"/>
      <c r="D16" s="58" t="s">
        <v>24</v>
      </c>
      <c r="E16" s="302" t="s">
        <v>16</v>
      </c>
      <c r="F16" s="360" t="s">
        <v>20</v>
      </c>
      <c r="G16" s="302"/>
      <c r="H16" s="302"/>
      <c r="I16" s="302">
        <v>4</v>
      </c>
      <c r="J16" s="10">
        <f t="shared" si="0"/>
        <v>50</v>
      </c>
      <c r="K16" s="361" t="s">
        <v>48</v>
      </c>
      <c r="L16" s="362"/>
      <c r="N16" s="275">
        <v>0</v>
      </c>
      <c r="O16" s="275">
        <f t="shared" si="1"/>
        <v>0</v>
      </c>
      <c r="Q16" s="48">
        <v>40</v>
      </c>
      <c r="R16" s="48">
        <v>10</v>
      </c>
      <c r="S16" s="48"/>
      <c r="T16" s="48"/>
      <c r="U16" s="48"/>
      <c r="V16" s="48">
        <f t="shared" si="2"/>
        <v>50</v>
      </c>
    </row>
    <row r="17" spans="2:22" ht="12.75">
      <c r="B17" s="304"/>
      <c r="C17" s="305"/>
      <c r="D17" s="101" t="s">
        <v>276</v>
      </c>
      <c r="E17" s="334"/>
      <c r="F17" s="355"/>
      <c r="G17" s="334"/>
      <c r="H17" s="334"/>
      <c r="I17" s="334"/>
      <c r="J17" s="10">
        <f t="shared" si="0"/>
        <v>30</v>
      </c>
      <c r="K17" s="525"/>
      <c r="L17" s="526"/>
      <c r="N17" s="275">
        <v>0</v>
      </c>
      <c r="O17" s="275">
        <f t="shared" si="1"/>
        <v>0</v>
      </c>
      <c r="Q17" s="48">
        <v>20</v>
      </c>
      <c r="R17" s="48">
        <v>10</v>
      </c>
      <c r="S17" s="48"/>
      <c r="T17" s="48"/>
      <c r="U17" s="48"/>
      <c r="V17" s="48">
        <f t="shared" si="2"/>
        <v>30</v>
      </c>
    </row>
    <row r="18" spans="2:22" ht="12.75">
      <c r="B18" s="381" t="s">
        <v>741</v>
      </c>
      <c r="C18" s="411"/>
      <c r="D18" s="9" t="s">
        <v>50</v>
      </c>
      <c r="E18" s="80" t="s">
        <v>56</v>
      </c>
      <c r="F18" s="101" t="s">
        <v>20</v>
      </c>
      <c r="G18" s="58" t="s">
        <v>181</v>
      </c>
      <c r="H18" s="58"/>
      <c r="I18" s="58">
        <v>4</v>
      </c>
      <c r="J18" s="10">
        <f t="shared" si="0"/>
        <v>40</v>
      </c>
      <c r="K18" s="363"/>
      <c r="L18" s="364"/>
      <c r="N18" s="275">
        <v>0</v>
      </c>
      <c r="O18" s="275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 t="shared" si="2"/>
        <v>40</v>
      </c>
    </row>
    <row r="19" spans="2:22" ht="12.75">
      <c r="B19" s="422" t="s">
        <v>34</v>
      </c>
      <c r="C19" s="423"/>
      <c r="D19" s="83" t="s">
        <v>28</v>
      </c>
      <c r="E19" s="83"/>
      <c r="F19" s="129" t="s">
        <v>20</v>
      </c>
      <c r="G19" s="83"/>
      <c r="H19" s="58"/>
      <c r="I19" s="58">
        <v>1</v>
      </c>
      <c r="J19" s="44">
        <f t="shared" si="0"/>
        <v>100</v>
      </c>
      <c r="K19" s="431" t="s">
        <v>100</v>
      </c>
      <c r="L19" s="432"/>
      <c r="N19" s="275">
        <v>0</v>
      </c>
      <c r="O19" s="275">
        <f t="shared" si="1"/>
        <v>0</v>
      </c>
      <c r="Q19" s="48">
        <v>100</v>
      </c>
      <c r="R19" s="48"/>
      <c r="S19" s="48"/>
      <c r="T19" s="48"/>
      <c r="U19" s="48"/>
      <c r="V19" s="48">
        <f t="shared" si="2"/>
        <v>100</v>
      </c>
    </row>
    <row r="20" spans="2:22" ht="12.75">
      <c r="B20" s="116" t="s">
        <v>281</v>
      </c>
      <c r="C20" s="124"/>
      <c r="D20" s="127"/>
      <c r="E20" s="127"/>
      <c r="F20" s="127"/>
      <c r="G20" s="127"/>
      <c r="H20" s="127"/>
      <c r="I20" s="128"/>
      <c r="J20" s="197"/>
      <c r="K20" s="197"/>
      <c r="L20" s="139"/>
      <c r="N20" s="276"/>
      <c r="O20" s="276"/>
      <c r="Q20" s="63"/>
      <c r="R20" s="64"/>
      <c r="S20" s="64"/>
      <c r="T20" s="64"/>
      <c r="U20" s="64"/>
      <c r="V20" s="65"/>
    </row>
    <row r="21" spans="2:22" ht="12.75">
      <c r="B21" s="538" t="s">
        <v>284</v>
      </c>
      <c r="C21" s="539"/>
      <c r="D21" s="9" t="s">
        <v>145</v>
      </c>
      <c r="E21" s="302" t="s">
        <v>56</v>
      </c>
      <c r="F21" s="302" t="s">
        <v>20</v>
      </c>
      <c r="G21" s="302" t="s">
        <v>70</v>
      </c>
      <c r="H21" s="302"/>
      <c r="I21" s="302">
        <v>4</v>
      </c>
      <c r="J21" s="10">
        <f aca="true" t="shared" si="3" ref="J21:J28">V21</f>
        <v>60</v>
      </c>
      <c r="K21" s="361" t="s">
        <v>48</v>
      </c>
      <c r="L21" s="362"/>
      <c r="N21" s="275">
        <v>0</v>
      </c>
      <c r="O21" s="275">
        <f aca="true" t="shared" si="4" ref="O21:O28">N21*V21</f>
        <v>0</v>
      </c>
      <c r="Q21" s="48">
        <v>40</v>
      </c>
      <c r="R21" s="48"/>
      <c r="S21" s="48"/>
      <c r="T21" s="48">
        <v>20</v>
      </c>
      <c r="U21" s="48"/>
      <c r="V21" s="48">
        <f aca="true" t="shared" si="5" ref="V21:V28">SUM(Q21:U21)</f>
        <v>60</v>
      </c>
    </row>
    <row r="22" spans="2:22" ht="12.75">
      <c r="B22" s="540"/>
      <c r="C22" s="542"/>
      <c r="D22" s="9" t="s">
        <v>202</v>
      </c>
      <c r="E22" s="334"/>
      <c r="F22" s="334"/>
      <c r="G22" s="334"/>
      <c r="H22" s="334"/>
      <c r="I22" s="334"/>
      <c r="J22" s="10">
        <f t="shared" si="3"/>
        <v>60</v>
      </c>
      <c r="K22" s="363"/>
      <c r="L22" s="364"/>
      <c r="N22" s="275">
        <v>0</v>
      </c>
      <c r="O22" s="275">
        <f t="shared" si="4"/>
        <v>0</v>
      </c>
      <c r="Q22" s="48">
        <v>40</v>
      </c>
      <c r="R22" s="48"/>
      <c r="S22" s="48"/>
      <c r="T22" s="48">
        <v>20</v>
      </c>
      <c r="U22" s="48"/>
      <c r="V22" s="48">
        <f t="shared" si="5"/>
        <v>60</v>
      </c>
    </row>
    <row r="23" spans="2:22" ht="12.75" customHeight="1">
      <c r="B23" s="330" t="s">
        <v>754</v>
      </c>
      <c r="C23" s="331"/>
      <c r="D23" s="101" t="s">
        <v>202</v>
      </c>
      <c r="E23" s="58" t="s">
        <v>56</v>
      </c>
      <c r="F23" s="58" t="s">
        <v>20</v>
      </c>
      <c r="G23" s="101" t="s">
        <v>181</v>
      </c>
      <c r="H23" s="58"/>
      <c r="I23" s="58">
        <v>4</v>
      </c>
      <c r="J23" s="10">
        <f t="shared" si="3"/>
        <v>60</v>
      </c>
      <c r="K23" s="328" t="s">
        <v>48</v>
      </c>
      <c r="L23" s="329"/>
      <c r="N23" s="275">
        <v>0</v>
      </c>
      <c r="O23" s="275">
        <f t="shared" si="4"/>
        <v>0</v>
      </c>
      <c r="Q23" s="48">
        <v>40</v>
      </c>
      <c r="R23" s="48"/>
      <c r="S23" s="48"/>
      <c r="T23" s="48">
        <v>20</v>
      </c>
      <c r="U23" s="48"/>
      <c r="V23" s="48">
        <f t="shared" si="5"/>
        <v>60</v>
      </c>
    </row>
    <row r="24" spans="2:22" ht="12.75" customHeight="1">
      <c r="B24" s="330" t="s">
        <v>755</v>
      </c>
      <c r="C24" s="331"/>
      <c r="D24" s="101" t="s">
        <v>276</v>
      </c>
      <c r="E24" s="58" t="s">
        <v>16</v>
      </c>
      <c r="F24" s="58" t="s">
        <v>20</v>
      </c>
      <c r="G24" s="101"/>
      <c r="H24" s="58"/>
      <c r="I24" s="58">
        <v>4</v>
      </c>
      <c r="J24" s="10">
        <f t="shared" si="3"/>
        <v>30</v>
      </c>
      <c r="K24" s="328" t="s">
        <v>100</v>
      </c>
      <c r="L24" s="329"/>
      <c r="N24" s="275">
        <v>0</v>
      </c>
      <c r="O24" s="275">
        <f t="shared" si="4"/>
        <v>0</v>
      </c>
      <c r="Q24" s="48">
        <v>20</v>
      </c>
      <c r="R24" s="48">
        <v>10</v>
      </c>
      <c r="S24" s="48"/>
      <c r="T24" s="48"/>
      <c r="U24" s="48"/>
      <c r="V24" s="48">
        <f t="shared" si="5"/>
        <v>30</v>
      </c>
    </row>
    <row r="25" spans="2:22" ht="12.75">
      <c r="B25" s="444" t="s">
        <v>756</v>
      </c>
      <c r="C25" s="445"/>
      <c r="D25" s="9" t="s">
        <v>50</v>
      </c>
      <c r="E25" s="385" t="s">
        <v>56</v>
      </c>
      <c r="F25" s="302" t="s">
        <v>20</v>
      </c>
      <c r="G25" s="385" t="s">
        <v>70</v>
      </c>
      <c r="H25" s="302"/>
      <c r="I25" s="442">
        <v>4</v>
      </c>
      <c r="J25" s="10">
        <f t="shared" si="3"/>
        <v>40</v>
      </c>
      <c r="K25" s="361" t="s">
        <v>100</v>
      </c>
      <c r="L25" s="362"/>
      <c r="M25" s="163"/>
      <c r="N25" s="275">
        <v>0</v>
      </c>
      <c r="O25" s="275">
        <f t="shared" si="4"/>
        <v>0</v>
      </c>
      <c r="P25" s="163"/>
      <c r="Q25" s="48">
        <v>20</v>
      </c>
      <c r="R25" s="48"/>
      <c r="S25" s="48"/>
      <c r="T25" s="48">
        <v>20</v>
      </c>
      <c r="U25" s="48"/>
      <c r="V25" s="48">
        <f t="shared" si="5"/>
        <v>40</v>
      </c>
    </row>
    <row r="26" spans="2:22" ht="12.75">
      <c r="B26" s="448"/>
      <c r="C26" s="500"/>
      <c r="D26" s="129" t="s">
        <v>838</v>
      </c>
      <c r="E26" s="386"/>
      <c r="F26" s="334"/>
      <c r="G26" s="386"/>
      <c r="H26" s="334"/>
      <c r="I26" s="443"/>
      <c r="J26" s="10">
        <f t="shared" si="3"/>
        <v>40</v>
      </c>
      <c r="K26" s="363"/>
      <c r="L26" s="364"/>
      <c r="M26" s="202"/>
      <c r="N26" s="275">
        <v>0</v>
      </c>
      <c r="O26" s="275">
        <f t="shared" si="4"/>
        <v>0</v>
      </c>
      <c r="P26" s="202"/>
      <c r="Q26" s="48">
        <v>20</v>
      </c>
      <c r="R26" s="48"/>
      <c r="S26" s="48"/>
      <c r="T26" s="48">
        <v>20</v>
      </c>
      <c r="U26" s="48"/>
      <c r="V26" s="48">
        <f t="shared" si="5"/>
        <v>40</v>
      </c>
    </row>
    <row r="27" spans="2:22" ht="12.75">
      <c r="B27" s="381" t="s">
        <v>69</v>
      </c>
      <c r="C27" s="411"/>
      <c r="D27" s="9" t="s">
        <v>50</v>
      </c>
      <c r="E27" s="9" t="s">
        <v>56</v>
      </c>
      <c r="F27" s="101" t="s">
        <v>21</v>
      </c>
      <c r="G27" s="58" t="s">
        <v>70</v>
      </c>
      <c r="H27" s="58"/>
      <c r="I27" s="58">
        <v>4</v>
      </c>
      <c r="J27" s="10">
        <f t="shared" si="3"/>
        <v>60</v>
      </c>
      <c r="K27" s="328" t="s">
        <v>48</v>
      </c>
      <c r="L27" s="329"/>
      <c r="N27" s="275">
        <v>0</v>
      </c>
      <c r="O27" s="275">
        <f t="shared" si="4"/>
        <v>0</v>
      </c>
      <c r="Q27" s="48">
        <v>20</v>
      </c>
      <c r="R27" s="48"/>
      <c r="S27" s="48">
        <v>20</v>
      </c>
      <c r="T27" s="48">
        <v>20</v>
      </c>
      <c r="U27" s="48"/>
      <c r="V27" s="48">
        <f t="shared" si="5"/>
        <v>60</v>
      </c>
    </row>
    <row r="28" spans="2:22" ht="12.75">
      <c r="B28" s="330" t="s">
        <v>63</v>
      </c>
      <c r="C28" s="331"/>
      <c r="D28" s="53"/>
      <c r="E28" s="1"/>
      <c r="F28" s="9"/>
      <c r="G28" s="14"/>
      <c r="H28" s="14"/>
      <c r="I28" s="10">
        <v>1</v>
      </c>
      <c r="J28" s="54">
        <f t="shared" si="3"/>
        <v>10</v>
      </c>
      <c r="K28" s="436" t="s">
        <v>253</v>
      </c>
      <c r="L28" s="311"/>
      <c r="N28" s="275">
        <v>0</v>
      </c>
      <c r="O28" s="275">
        <f t="shared" si="4"/>
        <v>0</v>
      </c>
      <c r="Q28" s="48">
        <v>10</v>
      </c>
      <c r="R28" s="48"/>
      <c r="S28" s="48"/>
      <c r="T28" s="48"/>
      <c r="U28" s="48"/>
      <c r="V28" s="48">
        <f t="shared" si="5"/>
        <v>10</v>
      </c>
    </row>
    <row r="29" spans="2:22" ht="12.75">
      <c r="B29" s="116" t="s">
        <v>79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3"/>
      <c r="Q29" s="46"/>
      <c r="R29" s="46"/>
      <c r="S29" s="46"/>
      <c r="T29" s="46"/>
      <c r="U29" s="46"/>
      <c r="V29" s="46"/>
    </row>
    <row r="30" spans="2:22" ht="12.75">
      <c r="B30" s="168" t="s">
        <v>757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4"/>
      <c r="N30" s="28">
        <f>SUM(N5:N29)</f>
        <v>0</v>
      </c>
      <c r="O30" s="28">
        <f>SUM(O5:O29)</f>
        <v>0</v>
      </c>
      <c r="Q30" s="46"/>
      <c r="R30" s="46"/>
      <c r="S30" s="46"/>
      <c r="T30" s="46"/>
      <c r="U30" s="46"/>
      <c r="V30" s="46"/>
    </row>
    <row r="31" ht="10.5" customHeight="1"/>
    <row r="32" spans="2:22" ht="12.75">
      <c r="B32" t="s">
        <v>758</v>
      </c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</sheetData>
  <sheetProtection/>
  <mergeCells count="78">
    <mergeCell ref="E21:E22"/>
    <mergeCell ref="G21:G22"/>
    <mergeCell ref="H21:H22"/>
    <mergeCell ref="I21:I22"/>
    <mergeCell ref="K19:L19"/>
    <mergeCell ref="F21:F22"/>
    <mergeCell ref="N2:O2"/>
    <mergeCell ref="N3:N4"/>
    <mergeCell ref="O3:O4"/>
    <mergeCell ref="B24:C24"/>
    <mergeCell ref="K24:L24"/>
    <mergeCell ref="I16:I17"/>
    <mergeCell ref="K15:L15"/>
    <mergeCell ref="B16:C17"/>
    <mergeCell ref="K9:L12"/>
    <mergeCell ref="G11:G12"/>
    <mergeCell ref="B27:C27"/>
    <mergeCell ref="K27:L27"/>
    <mergeCell ref="H25:H26"/>
    <mergeCell ref="I25:I26"/>
    <mergeCell ref="K25:L26"/>
    <mergeCell ref="B23:C23"/>
    <mergeCell ref="K23:L23"/>
    <mergeCell ref="F25:F26"/>
    <mergeCell ref="B15:C15"/>
    <mergeCell ref="F16:F17"/>
    <mergeCell ref="B18:C18"/>
    <mergeCell ref="K16:L18"/>
    <mergeCell ref="E16:E17"/>
    <mergeCell ref="G16:G17"/>
    <mergeCell ref="H16:H17"/>
    <mergeCell ref="E9:E10"/>
    <mergeCell ref="D11:D12"/>
    <mergeCell ref="E11:E12"/>
    <mergeCell ref="B9:B12"/>
    <mergeCell ref="C9:C10"/>
    <mergeCell ref="D9:D10"/>
    <mergeCell ref="C11:C12"/>
    <mergeCell ref="B28:C28"/>
    <mergeCell ref="K28:L28"/>
    <mergeCell ref="B25:C26"/>
    <mergeCell ref="E25:E26"/>
    <mergeCell ref="G25:G26"/>
    <mergeCell ref="B14:C14"/>
    <mergeCell ref="K14:L14"/>
    <mergeCell ref="B19:C19"/>
    <mergeCell ref="K21:L22"/>
    <mergeCell ref="B21:C22"/>
    <mergeCell ref="K7:L8"/>
    <mergeCell ref="B7:C8"/>
    <mergeCell ref="E7:E8"/>
    <mergeCell ref="B13:C13"/>
    <mergeCell ref="K13:L13"/>
    <mergeCell ref="G9:G10"/>
    <mergeCell ref="H9:H10"/>
    <mergeCell ref="I9:I10"/>
    <mergeCell ref="H11:H12"/>
    <mergeCell ref="I11:I12"/>
    <mergeCell ref="B5:C5"/>
    <mergeCell ref="K5:L5"/>
    <mergeCell ref="B2:L2"/>
    <mergeCell ref="Q2:V2"/>
    <mergeCell ref="B3:C4"/>
    <mergeCell ref="D3:F3"/>
    <mergeCell ref="G3:H3"/>
    <mergeCell ref="I3:I4"/>
    <mergeCell ref="J3:J4"/>
    <mergeCell ref="K3:L4"/>
    <mergeCell ref="D7:D8"/>
    <mergeCell ref="G7:G8"/>
    <mergeCell ref="T3:T4"/>
    <mergeCell ref="S3:S4"/>
    <mergeCell ref="U3:U4"/>
    <mergeCell ref="V3:V4"/>
    <mergeCell ref="Q3:Q4"/>
    <mergeCell ref="R3:R4"/>
    <mergeCell ref="H7:H8"/>
    <mergeCell ref="I7:I8"/>
  </mergeCells>
  <printOptions/>
  <pageMargins left="0.75" right="0.75" top="1" bottom="1" header="0.5" footer="0.5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V1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6" max="16" width="3.8515625" style="0" customWidth="1"/>
    <col min="17" max="17" width="7.57421875" style="0" customWidth="1"/>
    <col min="18" max="18" width="8.421875" style="0" customWidth="1"/>
    <col min="19" max="19" width="8.28125" style="0" customWidth="1"/>
    <col min="20" max="20" width="8.421875" style="0" customWidth="1"/>
    <col min="21" max="21" width="8.00390625" style="0" customWidth="1"/>
    <col min="22" max="22" width="7.57421875" style="0" customWidth="1"/>
  </cols>
  <sheetData>
    <row r="1" ht="6.75" customHeight="1"/>
    <row r="2" spans="2:22" ht="15.75">
      <c r="B2" s="284" t="s">
        <v>827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 customHeight="1">
      <c r="B7" s="381" t="s">
        <v>30</v>
      </c>
      <c r="C7" s="411"/>
      <c r="D7" s="58" t="s">
        <v>232</v>
      </c>
      <c r="E7" s="58" t="s">
        <v>233</v>
      </c>
      <c r="F7" s="9" t="s">
        <v>21</v>
      </c>
      <c r="G7" s="58"/>
      <c r="H7" s="58" t="s">
        <v>180</v>
      </c>
      <c r="I7" s="58">
        <v>4</v>
      </c>
      <c r="J7" s="10">
        <f>V7</f>
        <v>110</v>
      </c>
      <c r="K7" s="507" t="s">
        <v>92</v>
      </c>
      <c r="L7" s="508"/>
      <c r="N7" s="69">
        <v>0</v>
      </c>
      <c r="O7" s="69">
        <f aca="true" t="shared" si="0" ref="O7:O19">N7*J7</f>
        <v>0</v>
      </c>
      <c r="Q7" s="48">
        <v>40</v>
      </c>
      <c r="R7" s="48">
        <v>40</v>
      </c>
      <c r="S7" s="48">
        <v>20</v>
      </c>
      <c r="T7" s="48"/>
      <c r="U7" s="48">
        <v>10</v>
      </c>
      <c r="V7" s="48">
        <f>SUM(Q7:U7)</f>
        <v>110</v>
      </c>
    </row>
    <row r="8" spans="2:22" ht="12.75">
      <c r="B8" s="381" t="s">
        <v>651</v>
      </c>
      <c r="C8" s="411"/>
      <c r="D8" s="80" t="s">
        <v>202</v>
      </c>
      <c r="E8" s="80" t="s">
        <v>56</v>
      </c>
      <c r="F8" s="80" t="s">
        <v>20</v>
      </c>
      <c r="G8" s="80" t="s">
        <v>70</v>
      </c>
      <c r="H8" s="1"/>
      <c r="I8" s="44">
        <v>4</v>
      </c>
      <c r="J8" s="10">
        <f>V8</f>
        <v>60</v>
      </c>
      <c r="K8" s="507" t="s">
        <v>660</v>
      </c>
      <c r="L8" s="508"/>
      <c r="N8" s="69">
        <v>0</v>
      </c>
      <c r="O8" s="69">
        <f t="shared" si="0"/>
        <v>0</v>
      </c>
      <c r="Q8" s="48">
        <v>40</v>
      </c>
      <c r="R8" s="48"/>
      <c r="S8" s="48"/>
      <c r="T8" s="48">
        <v>20</v>
      </c>
      <c r="U8" s="48"/>
      <c r="V8" s="48">
        <f>SUM(Q8:U8)</f>
        <v>60</v>
      </c>
    </row>
    <row r="9" spans="2:22" ht="12.75">
      <c r="B9" s="15" t="s">
        <v>281</v>
      </c>
      <c r="C9" s="107"/>
      <c r="D9" s="16"/>
      <c r="E9" s="16"/>
      <c r="F9" s="16"/>
      <c r="G9" s="16"/>
      <c r="H9" s="16"/>
      <c r="I9" s="128"/>
      <c r="J9" s="17"/>
      <c r="K9" s="17"/>
      <c r="L9" s="139"/>
      <c r="Q9" s="49"/>
      <c r="R9" s="50"/>
      <c r="S9" s="50"/>
      <c r="T9" s="50"/>
      <c r="U9" s="50"/>
      <c r="V9" s="51"/>
    </row>
    <row r="10" spans="2:22" ht="25.5">
      <c r="B10" s="143" t="s">
        <v>669</v>
      </c>
      <c r="C10" s="142" t="s">
        <v>1094</v>
      </c>
      <c r="D10" s="58" t="s">
        <v>232</v>
      </c>
      <c r="E10" s="58" t="s">
        <v>233</v>
      </c>
      <c r="F10" s="9" t="s">
        <v>21</v>
      </c>
      <c r="G10" s="58"/>
      <c r="H10" s="58" t="s">
        <v>180</v>
      </c>
      <c r="I10" s="58">
        <v>4</v>
      </c>
      <c r="J10" s="10">
        <f>V10</f>
        <v>110</v>
      </c>
      <c r="K10" s="507" t="s">
        <v>66</v>
      </c>
      <c r="L10" s="508"/>
      <c r="N10" s="69">
        <v>0</v>
      </c>
      <c r="O10" s="69">
        <f t="shared" si="0"/>
        <v>0</v>
      </c>
      <c r="Q10" s="48">
        <v>40</v>
      </c>
      <c r="R10" s="48">
        <v>40</v>
      </c>
      <c r="S10" s="48">
        <v>20</v>
      </c>
      <c r="T10" s="48"/>
      <c r="U10" s="48">
        <v>10</v>
      </c>
      <c r="V10" s="48">
        <f>SUM(Q10:U10)</f>
        <v>110</v>
      </c>
    </row>
    <row r="11" spans="2:22" ht="12.75">
      <c r="B11" s="444" t="s">
        <v>661</v>
      </c>
      <c r="C11" s="445"/>
      <c r="D11" s="385" t="s">
        <v>50</v>
      </c>
      <c r="E11" s="385" t="s">
        <v>56</v>
      </c>
      <c r="F11" s="80" t="s">
        <v>20</v>
      </c>
      <c r="G11" s="385" t="s">
        <v>70</v>
      </c>
      <c r="H11" s="385"/>
      <c r="I11" s="385">
        <v>4</v>
      </c>
      <c r="J11" s="10">
        <f aca="true" t="shared" si="1" ref="J11:J19">V11</f>
        <v>40</v>
      </c>
      <c r="K11" s="298" t="s">
        <v>67</v>
      </c>
      <c r="L11" s="299"/>
      <c r="N11" s="69">
        <v>0</v>
      </c>
      <c r="O11" s="69">
        <f t="shared" si="0"/>
        <v>0</v>
      </c>
      <c r="Q11" s="48">
        <v>20</v>
      </c>
      <c r="R11" s="48"/>
      <c r="S11" s="48"/>
      <c r="T11" s="48">
        <v>20</v>
      </c>
      <c r="U11" s="48"/>
      <c r="V11" s="48">
        <f aca="true" t="shared" si="2" ref="V11:V19">SUM(Q11:U11)</f>
        <v>40</v>
      </c>
    </row>
    <row r="12" spans="2:22" ht="12.75">
      <c r="B12" s="446"/>
      <c r="C12" s="447"/>
      <c r="D12" s="386"/>
      <c r="E12" s="386"/>
      <c r="F12" s="80" t="s">
        <v>19</v>
      </c>
      <c r="G12" s="386"/>
      <c r="H12" s="386"/>
      <c r="I12" s="386"/>
      <c r="J12" s="4">
        <f t="shared" si="1"/>
        <v>30</v>
      </c>
      <c r="K12" s="300"/>
      <c r="L12" s="301"/>
      <c r="N12" s="69">
        <v>0</v>
      </c>
      <c r="O12" s="69">
        <f t="shared" si="0"/>
        <v>0</v>
      </c>
      <c r="Q12" s="48">
        <v>20</v>
      </c>
      <c r="R12" s="48"/>
      <c r="S12" s="48">
        <v>-10</v>
      </c>
      <c r="T12" s="48">
        <v>20</v>
      </c>
      <c r="U12" s="48"/>
      <c r="V12" s="48">
        <f t="shared" si="2"/>
        <v>30</v>
      </c>
    </row>
    <row r="13" spans="2:22" ht="12.75">
      <c r="B13" s="446"/>
      <c r="C13" s="447"/>
      <c r="D13" s="385" t="s">
        <v>50</v>
      </c>
      <c r="E13" s="385" t="s">
        <v>56</v>
      </c>
      <c r="F13" s="80" t="s">
        <v>20</v>
      </c>
      <c r="G13" s="385" t="s">
        <v>181</v>
      </c>
      <c r="H13" s="385"/>
      <c r="I13" s="385">
        <v>4</v>
      </c>
      <c r="J13" s="10">
        <f t="shared" si="1"/>
        <v>40</v>
      </c>
      <c r="K13" s="298" t="s">
        <v>67</v>
      </c>
      <c r="L13" s="299"/>
      <c r="N13" s="69">
        <v>0</v>
      </c>
      <c r="O13" s="69">
        <f t="shared" si="0"/>
        <v>0</v>
      </c>
      <c r="Q13" s="48">
        <v>20</v>
      </c>
      <c r="R13" s="48"/>
      <c r="S13" s="48"/>
      <c r="T13" s="48">
        <v>20</v>
      </c>
      <c r="U13" s="48"/>
      <c r="V13" s="48">
        <f t="shared" si="2"/>
        <v>40</v>
      </c>
    </row>
    <row r="14" spans="2:22" ht="12.75">
      <c r="B14" s="446"/>
      <c r="C14" s="447"/>
      <c r="D14" s="386"/>
      <c r="E14" s="386"/>
      <c r="F14" s="80" t="s">
        <v>19</v>
      </c>
      <c r="G14" s="386"/>
      <c r="H14" s="386"/>
      <c r="I14" s="386"/>
      <c r="J14" s="4">
        <f t="shared" si="1"/>
        <v>30</v>
      </c>
      <c r="K14" s="300"/>
      <c r="L14" s="301"/>
      <c r="N14" s="69">
        <v>0</v>
      </c>
      <c r="O14" s="69">
        <f t="shared" si="0"/>
        <v>0</v>
      </c>
      <c r="Q14" s="48">
        <v>20</v>
      </c>
      <c r="R14" s="48"/>
      <c r="S14" s="48">
        <v>-10</v>
      </c>
      <c r="T14" s="48">
        <v>20</v>
      </c>
      <c r="U14" s="48"/>
      <c r="V14" s="48">
        <f t="shared" si="2"/>
        <v>30</v>
      </c>
    </row>
    <row r="15" spans="2:22" ht="12.75">
      <c r="B15" s="446"/>
      <c r="C15" s="447"/>
      <c r="D15" s="385" t="s">
        <v>50</v>
      </c>
      <c r="E15" s="385" t="s">
        <v>56</v>
      </c>
      <c r="F15" s="80" t="s">
        <v>20</v>
      </c>
      <c r="G15" s="385" t="s">
        <v>72</v>
      </c>
      <c r="H15" s="385"/>
      <c r="I15" s="385">
        <v>4</v>
      </c>
      <c r="J15" s="10">
        <f t="shared" si="1"/>
        <v>40</v>
      </c>
      <c r="K15" s="298" t="s">
        <v>67</v>
      </c>
      <c r="L15" s="299"/>
      <c r="N15" s="69">
        <v>0</v>
      </c>
      <c r="O15" s="69">
        <f t="shared" si="0"/>
        <v>0</v>
      </c>
      <c r="Q15" s="48">
        <v>20</v>
      </c>
      <c r="R15" s="48"/>
      <c r="S15" s="48"/>
      <c r="T15" s="48">
        <v>20</v>
      </c>
      <c r="U15" s="48"/>
      <c r="V15" s="48">
        <f t="shared" si="2"/>
        <v>40</v>
      </c>
    </row>
    <row r="16" spans="2:22" ht="12.75">
      <c r="B16" s="448"/>
      <c r="C16" s="500"/>
      <c r="D16" s="386"/>
      <c r="E16" s="386"/>
      <c r="F16" s="80" t="s">
        <v>19</v>
      </c>
      <c r="G16" s="386"/>
      <c r="H16" s="386"/>
      <c r="I16" s="386"/>
      <c r="J16" s="4">
        <f t="shared" si="1"/>
        <v>30</v>
      </c>
      <c r="K16" s="300"/>
      <c r="L16" s="301"/>
      <c r="N16" s="69">
        <v>0</v>
      </c>
      <c r="O16" s="69">
        <f t="shared" si="0"/>
        <v>0</v>
      </c>
      <c r="Q16" s="48">
        <v>20</v>
      </c>
      <c r="R16" s="48"/>
      <c r="S16" s="48">
        <v>-10</v>
      </c>
      <c r="T16" s="48">
        <v>20</v>
      </c>
      <c r="U16" s="48"/>
      <c r="V16" s="48">
        <f t="shared" si="2"/>
        <v>30</v>
      </c>
    </row>
    <row r="17" spans="2:22" ht="12.75">
      <c r="B17" s="444" t="s">
        <v>662</v>
      </c>
      <c r="C17" s="445"/>
      <c r="D17" s="83" t="s">
        <v>24</v>
      </c>
      <c r="E17" s="385" t="s">
        <v>16</v>
      </c>
      <c r="F17" s="385" t="s">
        <v>19</v>
      </c>
      <c r="G17" s="385"/>
      <c r="H17" s="501"/>
      <c r="I17" s="442">
        <v>4</v>
      </c>
      <c r="J17" s="10">
        <f t="shared" si="1"/>
        <v>40</v>
      </c>
      <c r="K17" s="298" t="s">
        <v>48</v>
      </c>
      <c r="L17" s="299"/>
      <c r="N17" s="69">
        <v>0</v>
      </c>
      <c r="O17" s="69">
        <f>N17*J17</f>
        <v>0</v>
      </c>
      <c r="Q17" s="48">
        <v>40</v>
      </c>
      <c r="R17" s="48">
        <v>10</v>
      </c>
      <c r="S17" s="48">
        <v>-10</v>
      </c>
      <c r="T17" s="48"/>
      <c r="U17" s="48"/>
      <c r="V17" s="48">
        <f t="shared" si="2"/>
        <v>40</v>
      </c>
    </row>
    <row r="18" spans="2:22" ht="12.75">
      <c r="B18" s="448"/>
      <c r="C18" s="500"/>
      <c r="D18" s="83" t="s">
        <v>49</v>
      </c>
      <c r="E18" s="386"/>
      <c r="F18" s="386"/>
      <c r="G18" s="386"/>
      <c r="H18" s="502"/>
      <c r="I18" s="443"/>
      <c r="J18" s="54">
        <f t="shared" si="1"/>
        <v>20</v>
      </c>
      <c r="K18" s="300"/>
      <c r="L18" s="301"/>
      <c r="N18" s="69">
        <v>0</v>
      </c>
      <c r="O18" s="69">
        <f t="shared" si="0"/>
        <v>0</v>
      </c>
      <c r="Q18" s="48">
        <v>20</v>
      </c>
      <c r="R18" s="48">
        <v>10</v>
      </c>
      <c r="S18" s="48">
        <v>-10</v>
      </c>
      <c r="T18" s="48"/>
      <c r="U18" s="48"/>
      <c r="V18" s="48">
        <f t="shared" si="2"/>
        <v>20</v>
      </c>
    </row>
    <row r="19" spans="2:22" ht="12.75">
      <c r="B19" s="308" t="s">
        <v>237</v>
      </c>
      <c r="C19" s="309"/>
      <c r="D19" s="80" t="s">
        <v>49</v>
      </c>
      <c r="E19" s="84" t="s">
        <v>16</v>
      </c>
      <c r="F19" s="84" t="s">
        <v>20</v>
      </c>
      <c r="G19" s="98"/>
      <c r="H19" s="98"/>
      <c r="I19" s="79">
        <v>4</v>
      </c>
      <c r="J19" s="54">
        <f t="shared" si="1"/>
        <v>30</v>
      </c>
      <c r="K19" s="503" t="s">
        <v>48</v>
      </c>
      <c r="L19" s="504"/>
      <c r="N19" s="69">
        <v>0</v>
      </c>
      <c r="O19" s="69">
        <f t="shared" si="0"/>
        <v>0</v>
      </c>
      <c r="Q19" s="48">
        <v>20</v>
      </c>
      <c r="R19" s="48">
        <v>10</v>
      </c>
      <c r="S19" s="48"/>
      <c r="T19" s="48"/>
      <c r="U19" s="48"/>
      <c r="V19" s="48">
        <f t="shared" si="2"/>
        <v>30</v>
      </c>
    </row>
    <row r="20" spans="2:12" ht="12.75">
      <c r="B20" s="15" t="s">
        <v>79</v>
      </c>
      <c r="C20" s="107"/>
      <c r="D20" s="107"/>
      <c r="E20" s="19"/>
      <c r="F20" s="19"/>
      <c r="G20" s="19"/>
      <c r="H20" s="19"/>
      <c r="I20" s="19"/>
      <c r="J20" s="19"/>
      <c r="K20" s="19"/>
      <c r="L20" s="20"/>
    </row>
    <row r="21" spans="2:15" ht="12.75">
      <c r="B21" s="89" t="s">
        <v>1088</v>
      </c>
      <c r="C21" s="164"/>
      <c r="D21" s="164"/>
      <c r="E21" s="36"/>
      <c r="F21" s="36"/>
      <c r="G21" s="36"/>
      <c r="H21" s="36"/>
      <c r="I21" s="36"/>
      <c r="J21" s="36"/>
      <c r="K21" s="36"/>
      <c r="L21" s="37"/>
      <c r="N21" s="237">
        <f>SUM(N5:N20)</f>
        <v>0</v>
      </c>
      <c r="O21" s="237">
        <f>SUM(O5:O20)</f>
        <v>0</v>
      </c>
    </row>
    <row r="22" spans="2:12" ht="12.75">
      <c r="B22" s="90" t="s">
        <v>1089</v>
      </c>
      <c r="C22" s="118"/>
      <c r="D22" s="118"/>
      <c r="E22" s="31"/>
      <c r="F22" s="31"/>
      <c r="G22" s="31"/>
      <c r="H22" s="31"/>
      <c r="I22" s="31"/>
      <c r="J22" s="31"/>
      <c r="K22" s="31"/>
      <c r="L22" s="32"/>
    </row>
    <row r="23" spans="2:12" ht="12.75">
      <c r="B23" s="90" t="s">
        <v>153</v>
      </c>
      <c r="C23" s="118"/>
      <c r="D23" s="118"/>
      <c r="E23" s="31"/>
      <c r="F23" s="31"/>
      <c r="G23" s="31"/>
      <c r="H23" s="31"/>
      <c r="I23" s="31"/>
      <c r="J23" s="31"/>
      <c r="K23" s="31"/>
      <c r="L23" s="32"/>
    </row>
    <row r="24" spans="2:12" ht="12.75">
      <c r="B24" s="90" t="s">
        <v>1095</v>
      </c>
      <c r="C24" s="118"/>
      <c r="D24" s="118"/>
      <c r="E24" s="31"/>
      <c r="F24" s="31"/>
      <c r="G24" s="31"/>
      <c r="H24" s="31"/>
      <c r="I24" s="31"/>
      <c r="J24" s="31"/>
      <c r="K24" s="31"/>
      <c r="L24" s="32"/>
    </row>
    <row r="25" spans="2:12" ht="12.75">
      <c r="B25" s="90" t="s">
        <v>1090</v>
      </c>
      <c r="C25" s="118"/>
      <c r="D25" s="118"/>
      <c r="E25" s="31"/>
      <c r="F25" s="31"/>
      <c r="G25" s="31"/>
      <c r="H25" s="31"/>
      <c r="I25" s="31"/>
      <c r="J25" s="31"/>
      <c r="K25" s="31"/>
      <c r="L25" s="32"/>
    </row>
    <row r="26" spans="2:12" ht="12.75">
      <c r="B26" s="90" t="s">
        <v>1091</v>
      </c>
      <c r="C26" s="118"/>
      <c r="D26" s="118"/>
      <c r="E26" s="31"/>
      <c r="F26" s="31"/>
      <c r="G26" s="31"/>
      <c r="H26" s="31"/>
      <c r="I26" s="31"/>
      <c r="J26" s="31"/>
      <c r="K26" s="31"/>
      <c r="L26" s="32"/>
    </row>
    <row r="27" spans="2:12" ht="12.75">
      <c r="B27" s="91" t="s">
        <v>1092</v>
      </c>
      <c r="C27" s="165"/>
      <c r="D27" s="165"/>
      <c r="E27" s="39"/>
      <c r="F27" s="39"/>
      <c r="G27" s="39"/>
      <c r="H27" s="39"/>
      <c r="I27" s="39"/>
      <c r="J27" s="39"/>
      <c r="K27" s="39"/>
      <c r="L27" s="40"/>
    </row>
    <row r="29" spans="2:22" ht="15.75">
      <c r="B29" s="284" t="s">
        <v>107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6"/>
      <c r="Q29" s="306" t="s">
        <v>127</v>
      </c>
      <c r="R29" s="306" t="s">
        <v>42</v>
      </c>
      <c r="S29" s="306" t="s">
        <v>43</v>
      </c>
      <c r="T29" s="306" t="s">
        <v>128</v>
      </c>
      <c r="U29" s="306" t="s">
        <v>126</v>
      </c>
      <c r="V29" s="306" t="s">
        <v>129</v>
      </c>
    </row>
    <row r="30" spans="2:22" ht="12.75">
      <c r="B30" s="85" t="s">
        <v>663</v>
      </c>
      <c r="C30" s="178"/>
      <c r="D30" s="16"/>
      <c r="E30" s="16"/>
      <c r="F30" s="16"/>
      <c r="G30" s="16"/>
      <c r="H30" s="16"/>
      <c r="I30" s="17"/>
      <c r="J30" s="17"/>
      <c r="K30" s="17"/>
      <c r="L30" s="18"/>
      <c r="Q30" s="307"/>
      <c r="R30" s="307"/>
      <c r="S30" s="307"/>
      <c r="T30" s="307"/>
      <c r="U30" s="307"/>
      <c r="V30" s="307"/>
    </row>
    <row r="31" spans="2:22" ht="12.75">
      <c r="B31" s="444" t="s">
        <v>664</v>
      </c>
      <c r="C31" s="445"/>
      <c r="D31" s="83" t="s">
        <v>24</v>
      </c>
      <c r="E31" s="83" t="s">
        <v>16</v>
      </c>
      <c r="F31" s="83" t="s">
        <v>19</v>
      </c>
      <c r="G31" s="83"/>
      <c r="H31" s="58" t="s">
        <v>132</v>
      </c>
      <c r="I31" s="44">
        <v>4</v>
      </c>
      <c r="J31" s="44">
        <f>V31</f>
        <v>50</v>
      </c>
      <c r="K31" s="298" t="s">
        <v>67</v>
      </c>
      <c r="L31" s="299"/>
      <c r="N31" s="69">
        <v>0</v>
      </c>
      <c r="O31" s="69">
        <f>N31*J31</f>
        <v>0</v>
      </c>
      <c r="Q31" s="48">
        <v>40</v>
      </c>
      <c r="R31" s="48">
        <v>10</v>
      </c>
      <c r="S31" s="48">
        <v>-10</v>
      </c>
      <c r="T31" s="48"/>
      <c r="U31" s="48">
        <v>10</v>
      </c>
      <c r="V31" s="48">
        <f>SUM(Q31:U31)</f>
        <v>50</v>
      </c>
    </row>
    <row r="32" spans="2:22" ht="12.75">
      <c r="B32" s="152" t="s">
        <v>665</v>
      </c>
      <c r="C32" s="196"/>
      <c r="D32" s="127"/>
      <c r="E32" s="127"/>
      <c r="F32" s="127"/>
      <c r="G32" s="127"/>
      <c r="H32" s="127"/>
      <c r="I32" s="128"/>
      <c r="J32" s="197"/>
      <c r="K32" s="197"/>
      <c r="L32" s="139"/>
      <c r="Q32" s="198"/>
      <c r="R32" s="198"/>
      <c r="S32" s="198"/>
      <c r="T32" s="198"/>
      <c r="U32" s="198"/>
      <c r="V32" s="198"/>
    </row>
    <row r="33" spans="2:22" ht="12.75">
      <c r="B33" s="381" t="s">
        <v>666</v>
      </c>
      <c r="C33" s="411"/>
      <c r="D33" s="80" t="s">
        <v>202</v>
      </c>
      <c r="E33" s="80" t="s">
        <v>56</v>
      </c>
      <c r="F33" s="80" t="s">
        <v>20</v>
      </c>
      <c r="G33" s="80" t="s">
        <v>181</v>
      </c>
      <c r="H33" s="1"/>
      <c r="I33" s="44">
        <v>4</v>
      </c>
      <c r="J33" s="10">
        <f>V33</f>
        <v>60</v>
      </c>
      <c r="K33" s="507" t="s">
        <v>48</v>
      </c>
      <c r="L33" s="508"/>
      <c r="N33" s="69">
        <v>0</v>
      </c>
      <c r="O33" s="69">
        <f>N33*J33</f>
        <v>0</v>
      </c>
      <c r="Q33" s="48">
        <v>40</v>
      </c>
      <c r="R33" s="48"/>
      <c r="S33" s="48"/>
      <c r="T33" s="48">
        <v>20</v>
      </c>
      <c r="U33" s="48"/>
      <c r="V33" s="48">
        <f>SUM(Q33:U33)</f>
        <v>60</v>
      </c>
    </row>
    <row r="34" spans="2:22" ht="12.75">
      <c r="B34" s="381" t="s">
        <v>34</v>
      </c>
      <c r="C34" s="411"/>
      <c r="D34" s="80" t="s">
        <v>28</v>
      </c>
      <c r="E34" s="59"/>
      <c r="F34" s="80" t="s">
        <v>20</v>
      </c>
      <c r="G34" s="5"/>
      <c r="H34" s="5"/>
      <c r="I34" s="10">
        <v>1</v>
      </c>
      <c r="J34" s="54">
        <f>V34</f>
        <v>100</v>
      </c>
      <c r="K34" s="436" t="s">
        <v>100</v>
      </c>
      <c r="L34" s="457"/>
      <c r="N34" s="69">
        <v>0</v>
      </c>
      <c r="O34" s="69">
        <f>N34*J34</f>
        <v>0</v>
      </c>
      <c r="Q34" s="48">
        <v>100</v>
      </c>
      <c r="R34" s="48"/>
      <c r="S34" s="48"/>
      <c r="T34" s="48"/>
      <c r="U34" s="48"/>
      <c r="V34" s="48">
        <f>SUM(Q34:U34)</f>
        <v>100</v>
      </c>
    </row>
    <row r="35" spans="2:22" ht="12.75">
      <c r="B35" s="308" t="s">
        <v>667</v>
      </c>
      <c r="C35" s="309"/>
      <c r="D35" s="80" t="s">
        <v>974</v>
      </c>
      <c r="E35" s="84" t="s">
        <v>56</v>
      </c>
      <c r="F35" s="84" t="s">
        <v>19</v>
      </c>
      <c r="G35" s="98" t="s">
        <v>70</v>
      </c>
      <c r="H35" s="98"/>
      <c r="I35" s="79">
        <v>4</v>
      </c>
      <c r="J35" s="54">
        <f>V35</f>
        <v>30</v>
      </c>
      <c r="K35" s="503" t="s">
        <v>48</v>
      </c>
      <c r="L35" s="504"/>
      <c r="N35" s="69">
        <v>0</v>
      </c>
      <c r="O35" s="69">
        <f>N35*J35</f>
        <v>0</v>
      </c>
      <c r="Q35" s="48">
        <v>20</v>
      </c>
      <c r="R35" s="48"/>
      <c r="S35" s="48">
        <v>-10</v>
      </c>
      <c r="T35" s="48">
        <v>20</v>
      </c>
      <c r="U35" s="48"/>
      <c r="V35" s="48">
        <f>SUM(Q35:U35)</f>
        <v>30</v>
      </c>
    </row>
    <row r="36" spans="2:12" ht="12.75">
      <c r="B36" s="95" t="s">
        <v>419</v>
      </c>
      <c r="C36" s="177"/>
      <c r="D36" s="28"/>
      <c r="E36" s="28"/>
      <c r="F36" s="28"/>
      <c r="G36" s="28"/>
      <c r="H36" s="28"/>
      <c r="I36" s="28"/>
      <c r="J36" s="28"/>
      <c r="K36" s="28"/>
      <c r="L36" s="29"/>
    </row>
    <row r="38" spans="2:22" ht="15.75">
      <c r="B38" s="284" t="s">
        <v>1093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6"/>
      <c r="Q38" s="312" t="s">
        <v>134</v>
      </c>
      <c r="R38" s="313"/>
      <c r="S38" s="313"/>
      <c r="T38" s="313"/>
      <c r="U38" s="313"/>
      <c r="V38" s="314"/>
    </row>
    <row r="39" spans="2:22" ht="12.75" customHeight="1">
      <c r="B39" s="315" t="s">
        <v>39</v>
      </c>
      <c r="C39" s="316"/>
      <c r="D39" s="319" t="s">
        <v>40</v>
      </c>
      <c r="E39" s="320"/>
      <c r="F39" s="321"/>
      <c r="G39" s="319" t="s">
        <v>44</v>
      </c>
      <c r="H39" s="321"/>
      <c r="I39" s="322" t="s">
        <v>46</v>
      </c>
      <c r="J39" s="322" t="s">
        <v>52</v>
      </c>
      <c r="K39" s="324" t="s">
        <v>47</v>
      </c>
      <c r="L39" s="325"/>
      <c r="Q39" s="306" t="s">
        <v>127</v>
      </c>
      <c r="R39" s="306" t="s">
        <v>42</v>
      </c>
      <c r="S39" s="306" t="s">
        <v>43</v>
      </c>
      <c r="T39" s="306" t="s">
        <v>128</v>
      </c>
      <c r="U39" s="306" t="s">
        <v>126</v>
      </c>
      <c r="V39" s="306" t="s">
        <v>129</v>
      </c>
    </row>
    <row r="40" spans="2:22" ht="12.75">
      <c r="B40" s="317"/>
      <c r="C40" s="318"/>
      <c r="D40" s="1" t="s">
        <v>41</v>
      </c>
      <c r="E40" s="1" t="s">
        <v>42</v>
      </c>
      <c r="F40" s="1" t="s">
        <v>43</v>
      </c>
      <c r="G40" s="1" t="s">
        <v>45</v>
      </c>
      <c r="H40" s="1" t="s">
        <v>126</v>
      </c>
      <c r="I40" s="323"/>
      <c r="J40" s="323"/>
      <c r="K40" s="326"/>
      <c r="L40" s="327"/>
      <c r="Q40" s="307"/>
      <c r="R40" s="307"/>
      <c r="S40" s="307"/>
      <c r="T40" s="307"/>
      <c r="U40" s="307"/>
      <c r="V40" s="307"/>
    </row>
    <row r="41" spans="2:22" ht="12.75">
      <c r="B41" s="308" t="s">
        <v>135</v>
      </c>
      <c r="C41" s="309"/>
      <c r="D41" s="59" t="s">
        <v>136</v>
      </c>
      <c r="E41" s="59"/>
      <c r="F41" s="59"/>
      <c r="G41" s="59"/>
      <c r="H41" s="59"/>
      <c r="I41" s="61">
        <v>1</v>
      </c>
      <c r="J41" s="10">
        <f>V41</f>
        <v>30</v>
      </c>
      <c r="K41" s="310" t="s">
        <v>88</v>
      </c>
      <c r="L41" s="311"/>
      <c r="N41" s="69">
        <v>0</v>
      </c>
      <c r="O41" s="69">
        <f>N41*J41</f>
        <v>0</v>
      </c>
      <c r="Q41" s="62">
        <v>30</v>
      </c>
      <c r="R41" s="47"/>
      <c r="S41" s="47"/>
      <c r="T41" s="47"/>
      <c r="U41" s="47"/>
      <c r="V41" s="48">
        <f>SUM(Q41:U41)</f>
        <v>30</v>
      </c>
    </row>
    <row r="42" spans="2:22" ht="12.75">
      <c r="B42" s="15" t="s">
        <v>137</v>
      </c>
      <c r="C42" s="107"/>
      <c r="D42" s="16"/>
      <c r="E42" s="16"/>
      <c r="F42" s="16"/>
      <c r="G42" s="16"/>
      <c r="H42" s="16"/>
      <c r="I42" s="17"/>
      <c r="J42" s="52"/>
      <c r="K42" s="52"/>
      <c r="L42" s="18"/>
      <c r="Q42" s="49"/>
      <c r="R42" s="50"/>
      <c r="S42" s="50"/>
      <c r="T42" s="50"/>
      <c r="U42" s="50"/>
      <c r="V42" s="51"/>
    </row>
    <row r="43" spans="2:22" ht="12.75" customHeight="1">
      <c r="B43" s="381" t="s">
        <v>30</v>
      </c>
      <c r="C43" s="411"/>
      <c r="D43" s="58" t="s">
        <v>232</v>
      </c>
      <c r="E43" s="58" t="s">
        <v>233</v>
      </c>
      <c r="F43" s="9" t="s">
        <v>21</v>
      </c>
      <c r="G43" s="58"/>
      <c r="H43" s="58" t="s">
        <v>180</v>
      </c>
      <c r="I43" s="58">
        <v>4</v>
      </c>
      <c r="J43" s="10">
        <f>V43</f>
        <v>110</v>
      </c>
      <c r="K43" s="507" t="s">
        <v>117</v>
      </c>
      <c r="L43" s="508"/>
      <c r="N43" s="69">
        <v>0</v>
      </c>
      <c r="O43" s="69">
        <f>N43*J43</f>
        <v>0</v>
      </c>
      <c r="Q43" s="48">
        <v>40</v>
      </c>
      <c r="R43" s="48">
        <v>40</v>
      </c>
      <c r="S43" s="48">
        <v>20</v>
      </c>
      <c r="T43" s="48"/>
      <c r="U43" s="48">
        <v>10</v>
      </c>
      <c r="V43" s="48">
        <f>SUM(Q43:U43)</f>
        <v>110</v>
      </c>
    </row>
    <row r="44" spans="2:22" ht="12.75">
      <c r="B44" s="381" t="s">
        <v>651</v>
      </c>
      <c r="C44" s="411"/>
      <c r="D44" s="80" t="s">
        <v>202</v>
      </c>
      <c r="E44" s="80" t="s">
        <v>56</v>
      </c>
      <c r="F44" s="80" t="s">
        <v>20</v>
      </c>
      <c r="G44" s="80" t="s">
        <v>70</v>
      </c>
      <c r="H44" s="1"/>
      <c r="I44" s="10">
        <v>4</v>
      </c>
      <c r="J44" s="10">
        <f>V44</f>
        <v>60</v>
      </c>
      <c r="K44" s="507" t="s">
        <v>60</v>
      </c>
      <c r="L44" s="508"/>
      <c r="N44" s="69">
        <v>0</v>
      </c>
      <c r="O44" s="69">
        <f>N44*J44</f>
        <v>0</v>
      </c>
      <c r="Q44" s="48">
        <v>40</v>
      </c>
      <c r="R44" s="48"/>
      <c r="S44" s="48"/>
      <c r="T44" s="48">
        <v>20</v>
      </c>
      <c r="U44" s="48"/>
      <c r="V44" s="48">
        <f>SUM(Q44:U44)</f>
        <v>60</v>
      </c>
    </row>
    <row r="46" spans="2:22" ht="15.75">
      <c r="B46" s="284" t="s">
        <v>668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6"/>
      <c r="Q46" s="312" t="s">
        <v>134</v>
      </c>
      <c r="R46" s="313"/>
      <c r="S46" s="313"/>
      <c r="T46" s="313"/>
      <c r="U46" s="313"/>
      <c r="V46" s="314"/>
    </row>
    <row r="47" spans="2:22" ht="12.75" customHeight="1">
      <c r="B47" s="315" t="s">
        <v>39</v>
      </c>
      <c r="C47" s="316"/>
      <c r="D47" s="319" t="s">
        <v>40</v>
      </c>
      <c r="E47" s="320"/>
      <c r="F47" s="321"/>
      <c r="G47" s="319" t="s">
        <v>44</v>
      </c>
      <c r="H47" s="321"/>
      <c r="I47" s="322" t="s">
        <v>46</v>
      </c>
      <c r="J47" s="322" t="s">
        <v>52</v>
      </c>
      <c r="K47" s="324" t="s">
        <v>47</v>
      </c>
      <c r="L47" s="325"/>
      <c r="Q47" s="306" t="s">
        <v>127</v>
      </c>
      <c r="R47" s="306" t="s">
        <v>42</v>
      </c>
      <c r="S47" s="306" t="s">
        <v>43</v>
      </c>
      <c r="T47" s="306" t="s">
        <v>128</v>
      </c>
      <c r="U47" s="306" t="s">
        <v>126</v>
      </c>
      <c r="V47" s="306" t="s">
        <v>129</v>
      </c>
    </row>
    <row r="48" spans="2:22" ht="12.75">
      <c r="B48" s="317"/>
      <c r="C48" s="318"/>
      <c r="D48" s="1" t="s">
        <v>41</v>
      </c>
      <c r="E48" s="1" t="s">
        <v>42</v>
      </c>
      <c r="F48" s="1" t="s">
        <v>43</v>
      </c>
      <c r="G48" s="1" t="s">
        <v>45</v>
      </c>
      <c r="H48" s="1" t="s">
        <v>126</v>
      </c>
      <c r="I48" s="323"/>
      <c r="J48" s="323"/>
      <c r="K48" s="326"/>
      <c r="L48" s="327"/>
      <c r="Q48" s="307"/>
      <c r="R48" s="307"/>
      <c r="S48" s="307"/>
      <c r="T48" s="307"/>
      <c r="U48" s="307"/>
      <c r="V48" s="307"/>
    </row>
    <row r="49" spans="2:22" ht="12.75">
      <c r="B49" s="308" t="s">
        <v>135</v>
      </c>
      <c r="C49" s="309"/>
      <c r="D49" s="59" t="s">
        <v>136</v>
      </c>
      <c r="E49" s="59"/>
      <c r="F49" s="59"/>
      <c r="G49" s="59"/>
      <c r="H49" s="59"/>
      <c r="I49" s="61">
        <v>1</v>
      </c>
      <c r="J49" s="10">
        <f>V49</f>
        <v>30</v>
      </c>
      <c r="K49" s="310" t="s">
        <v>88</v>
      </c>
      <c r="L49" s="311"/>
      <c r="N49" s="69">
        <v>0</v>
      </c>
      <c r="O49" s="69">
        <f aca="true" t="shared" si="3" ref="O49:O57">N49*J49</f>
        <v>0</v>
      </c>
      <c r="Q49" s="62">
        <v>30</v>
      </c>
      <c r="R49" s="47"/>
      <c r="S49" s="47"/>
      <c r="T49" s="47"/>
      <c r="U49" s="47"/>
      <c r="V49" s="48">
        <f>SUM(Q49:U49)</f>
        <v>30</v>
      </c>
    </row>
    <row r="50" spans="2:22" ht="12.75">
      <c r="B50" s="15" t="s">
        <v>137</v>
      </c>
      <c r="C50" s="107"/>
      <c r="D50" s="16"/>
      <c r="E50" s="16"/>
      <c r="F50" s="16"/>
      <c r="G50" s="16"/>
      <c r="H50" s="16"/>
      <c r="I50" s="17"/>
      <c r="J50" s="52"/>
      <c r="K50" s="52"/>
      <c r="L50" s="18"/>
      <c r="Q50" s="49"/>
      <c r="R50" s="50"/>
      <c r="S50" s="50"/>
      <c r="T50" s="50"/>
      <c r="U50" s="50"/>
      <c r="V50" s="51"/>
    </row>
    <row r="51" spans="2:22" ht="12.75" customHeight="1">
      <c r="B51" s="381" t="s">
        <v>30</v>
      </c>
      <c r="C51" s="411"/>
      <c r="D51" s="58" t="s">
        <v>232</v>
      </c>
      <c r="E51" s="58" t="s">
        <v>233</v>
      </c>
      <c r="F51" s="9" t="s">
        <v>21</v>
      </c>
      <c r="G51" s="58"/>
      <c r="H51" s="58" t="s">
        <v>180</v>
      </c>
      <c r="I51" s="58">
        <v>4</v>
      </c>
      <c r="J51" s="10">
        <f aca="true" t="shared" si="4" ref="J51:J57">V51</f>
        <v>110</v>
      </c>
      <c r="K51" s="509" t="s">
        <v>66</v>
      </c>
      <c r="L51" s="486"/>
      <c r="N51" s="69">
        <v>0</v>
      </c>
      <c r="O51" s="69">
        <f t="shared" si="3"/>
        <v>0</v>
      </c>
      <c r="Q51" s="48">
        <v>40</v>
      </c>
      <c r="R51" s="48">
        <v>40</v>
      </c>
      <c r="S51" s="48">
        <v>20</v>
      </c>
      <c r="T51" s="48"/>
      <c r="U51" s="48">
        <v>10</v>
      </c>
      <c r="V51" s="48">
        <f aca="true" t="shared" si="5" ref="V51:V57">SUM(Q51:U51)</f>
        <v>110</v>
      </c>
    </row>
    <row r="52" spans="2:22" ht="24" customHeight="1">
      <c r="B52" s="126" t="s">
        <v>669</v>
      </c>
      <c r="C52" s="87" t="s">
        <v>670</v>
      </c>
      <c r="D52" s="58" t="s">
        <v>232</v>
      </c>
      <c r="E52" s="58" t="s">
        <v>233</v>
      </c>
      <c r="F52" s="9" t="s">
        <v>21</v>
      </c>
      <c r="G52" s="58"/>
      <c r="H52" s="58" t="s">
        <v>180</v>
      </c>
      <c r="I52" s="58">
        <v>4</v>
      </c>
      <c r="J52" s="10">
        <f t="shared" si="4"/>
        <v>110</v>
      </c>
      <c r="K52" s="549"/>
      <c r="L52" s="488"/>
      <c r="N52" s="69">
        <v>0</v>
      </c>
      <c r="O52" s="69">
        <f t="shared" si="3"/>
        <v>0</v>
      </c>
      <c r="Q52" s="48">
        <v>40</v>
      </c>
      <c r="R52" s="48">
        <v>40</v>
      </c>
      <c r="S52" s="48">
        <v>20</v>
      </c>
      <c r="T52" s="48"/>
      <c r="U52" s="48">
        <v>10</v>
      </c>
      <c r="V52" s="48">
        <f t="shared" si="5"/>
        <v>110</v>
      </c>
    </row>
    <row r="53" spans="2:22" ht="12.75">
      <c r="B53" s="381" t="s">
        <v>651</v>
      </c>
      <c r="C53" s="411"/>
      <c r="D53" s="80" t="s">
        <v>202</v>
      </c>
      <c r="E53" s="80" t="s">
        <v>56</v>
      </c>
      <c r="F53" s="80" t="s">
        <v>20</v>
      </c>
      <c r="G53" s="80" t="s">
        <v>70</v>
      </c>
      <c r="H53" s="1"/>
      <c r="I53" s="10">
        <v>4</v>
      </c>
      <c r="J53" s="10">
        <f t="shared" si="4"/>
        <v>60</v>
      </c>
      <c r="K53" s="507" t="s">
        <v>117</v>
      </c>
      <c r="L53" s="508"/>
      <c r="N53" s="69">
        <v>0</v>
      </c>
      <c r="O53" s="69">
        <f t="shared" si="3"/>
        <v>0</v>
      </c>
      <c r="Q53" s="48">
        <v>40</v>
      </c>
      <c r="R53" s="48"/>
      <c r="S53" s="48"/>
      <c r="T53" s="48">
        <v>20</v>
      </c>
      <c r="U53" s="48"/>
      <c r="V53" s="48">
        <f t="shared" si="5"/>
        <v>60</v>
      </c>
    </row>
    <row r="54" spans="2:22" ht="12.75">
      <c r="B54" s="444" t="s">
        <v>493</v>
      </c>
      <c r="C54" s="445"/>
      <c r="D54" s="80" t="s">
        <v>50</v>
      </c>
      <c r="E54" s="385" t="s">
        <v>56</v>
      </c>
      <c r="F54" s="385" t="s">
        <v>20</v>
      </c>
      <c r="G54" s="385" t="s">
        <v>70</v>
      </c>
      <c r="H54" s="501"/>
      <c r="I54" s="442">
        <v>4</v>
      </c>
      <c r="J54" s="10">
        <f t="shared" si="4"/>
        <v>40</v>
      </c>
      <c r="K54" s="298" t="s">
        <v>60</v>
      </c>
      <c r="L54" s="299"/>
      <c r="N54" s="69">
        <v>0</v>
      </c>
      <c r="O54" s="69">
        <f t="shared" si="3"/>
        <v>0</v>
      </c>
      <c r="Q54" s="48">
        <v>20</v>
      </c>
      <c r="R54" s="48"/>
      <c r="S54" s="48"/>
      <c r="T54" s="48">
        <v>20</v>
      </c>
      <c r="U54" s="48"/>
      <c r="V54" s="48">
        <f t="shared" si="5"/>
        <v>40</v>
      </c>
    </row>
    <row r="55" spans="2:22" ht="12.75">
      <c r="B55" s="448"/>
      <c r="C55" s="500"/>
      <c r="D55" s="80" t="s">
        <v>974</v>
      </c>
      <c r="E55" s="386"/>
      <c r="F55" s="386"/>
      <c r="G55" s="386"/>
      <c r="H55" s="502"/>
      <c r="I55" s="443"/>
      <c r="J55" s="4">
        <f t="shared" si="4"/>
        <v>40</v>
      </c>
      <c r="K55" s="300"/>
      <c r="L55" s="301"/>
      <c r="N55" s="69">
        <v>0</v>
      </c>
      <c r="O55" s="69">
        <f t="shared" si="3"/>
        <v>0</v>
      </c>
      <c r="Q55" s="48">
        <v>20</v>
      </c>
      <c r="R55" s="48"/>
      <c r="S55" s="48"/>
      <c r="T55" s="48">
        <v>20</v>
      </c>
      <c r="U55" s="48"/>
      <c r="V55" s="48">
        <f t="shared" si="5"/>
        <v>40</v>
      </c>
    </row>
    <row r="56" spans="2:22" ht="12.75">
      <c r="B56" s="444" t="s">
        <v>122</v>
      </c>
      <c r="C56" s="445"/>
      <c r="D56" s="80" t="s">
        <v>50</v>
      </c>
      <c r="E56" s="385" t="s">
        <v>56</v>
      </c>
      <c r="F56" s="385" t="s">
        <v>20</v>
      </c>
      <c r="G56" s="80" t="s">
        <v>181</v>
      </c>
      <c r="H56" s="501"/>
      <c r="I56" s="442">
        <v>4</v>
      </c>
      <c r="J56" s="10">
        <f t="shared" si="4"/>
        <v>40</v>
      </c>
      <c r="K56" s="298" t="s">
        <v>48</v>
      </c>
      <c r="L56" s="299"/>
      <c r="N56" s="69">
        <v>0</v>
      </c>
      <c r="O56" s="69">
        <f t="shared" si="3"/>
        <v>0</v>
      </c>
      <c r="Q56" s="48">
        <v>20</v>
      </c>
      <c r="R56" s="48"/>
      <c r="S56" s="48"/>
      <c r="T56" s="48">
        <v>20</v>
      </c>
      <c r="U56" s="48"/>
      <c r="V56" s="48">
        <f t="shared" si="5"/>
        <v>40</v>
      </c>
    </row>
    <row r="57" spans="2:22" ht="12.75">
      <c r="B57" s="448"/>
      <c r="C57" s="500"/>
      <c r="D57" s="80" t="s">
        <v>276</v>
      </c>
      <c r="E57" s="386"/>
      <c r="F57" s="386"/>
      <c r="G57" s="182"/>
      <c r="H57" s="502"/>
      <c r="I57" s="443"/>
      <c r="J57" s="4">
        <f t="shared" si="4"/>
        <v>20</v>
      </c>
      <c r="K57" s="300"/>
      <c r="L57" s="301"/>
      <c r="N57" s="69">
        <v>0</v>
      </c>
      <c r="O57" s="69">
        <f t="shared" si="3"/>
        <v>0</v>
      </c>
      <c r="Q57" s="48">
        <v>20</v>
      </c>
      <c r="R57" s="48"/>
      <c r="S57" s="48"/>
      <c r="T57" s="48"/>
      <c r="U57" s="48"/>
      <c r="V57" s="48">
        <f t="shared" si="5"/>
        <v>20</v>
      </c>
    </row>
    <row r="59" spans="2:22" ht="15.75">
      <c r="B59" s="284" t="s">
        <v>671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6"/>
      <c r="Q59" s="312" t="s">
        <v>134</v>
      </c>
      <c r="R59" s="313"/>
      <c r="S59" s="313"/>
      <c r="T59" s="313"/>
      <c r="U59" s="313"/>
      <c r="V59" s="314"/>
    </row>
    <row r="60" spans="2:22" ht="12.75" customHeight="1">
      <c r="B60" s="315" t="s">
        <v>39</v>
      </c>
      <c r="C60" s="316"/>
      <c r="D60" s="319" t="s">
        <v>40</v>
      </c>
      <c r="E60" s="320"/>
      <c r="F60" s="321"/>
      <c r="G60" s="319" t="s">
        <v>44</v>
      </c>
      <c r="H60" s="321"/>
      <c r="I60" s="322" t="s">
        <v>46</v>
      </c>
      <c r="J60" s="322" t="s">
        <v>52</v>
      </c>
      <c r="K60" s="324" t="s">
        <v>47</v>
      </c>
      <c r="L60" s="325"/>
      <c r="Q60" s="306" t="s">
        <v>127</v>
      </c>
      <c r="R60" s="306" t="s">
        <v>42</v>
      </c>
      <c r="S60" s="306" t="s">
        <v>43</v>
      </c>
      <c r="T60" s="306" t="s">
        <v>128</v>
      </c>
      <c r="U60" s="306" t="s">
        <v>126</v>
      </c>
      <c r="V60" s="306" t="s">
        <v>129</v>
      </c>
    </row>
    <row r="61" spans="2:22" ht="12.75">
      <c r="B61" s="317"/>
      <c r="C61" s="318"/>
      <c r="D61" s="1" t="s">
        <v>41</v>
      </c>
      <c r="E61" s="1" t="s">
        <v>42</v>
      </c>
      <c r="F61" s="1" t="s">
        <v>43</v>
      </c>
      <c r="G61" s="1" t="s">
        <v>45</v>
      </c>
      <c r="H61" s="1" t="s">
        <v>126</v>
      </c>
      <c r="I61" s="323"/>
      <c r="J61" s="323"/>
      <c r="K61" s="326"/>
      <c r="L61" s="327"/>
      <c r="Q61" s="307"/>
      <c r="R61" s="307"/>
      <c r="S61" s="307"/>
      <c r="T61" s="307"/>
      <c r="U61" s="307"/>
      <c r="V61" s="307"/>
    </row>
    <row r="62" spans="2:22" ht="12.75">
      <c r="B62" s="308" t="s">
        <v>135</v>
      </c>
      <c r="C62" s="309"/>
      <c r="D62" s="59" t="s">
        <v>136</v>
      </c>
      <c r="E62" s="59"/>
      <c r="F62" s="59"/>
      <c r="G62" s="59"/>
      <c r="H62" s="59"/>
      <c r="I62" s="61">
        <v>1</v>
      </c>
      <c r="J62" s="10">
        <f>V62</f>
        <v>30</v>
      </c>
      <c r="K62" s="310" t="s">
        <v>88</v>
      </c>
      <c r="L62" s="311"/>
      <c r="N62" s="69">
        <v>0</v>
      </c>
      <c r="O62" s="69">
        <f aca="true" t="shared" si="6" ref="O62:O67">N62*J62</f>
        <v>0</v>
      </c>
      <c r="Q62" s="62">
        <v>30</v>
      </c>
      <c r="R62" s="47"/>
      <c r="S62" s="47"/>
      <c r="T62" s="47"/>
      <c r="U62" s="47"/>
      <c r="V62" s="48">
        <f>SUM(Q62:U62)</f>
        <v>30</v>
      </c>
    </row>
    <row r="63" spans="2:22" ht="12.75">
      <c r="B63" s="15" t="s">
        <v>137</v>
      </c>
      <c r="C63" s="107"/>
      <c r="D63" s="16"/>
      <c r="E63" s="16"/>
      <c r="F63" s="16"/>
      <c r="G63" s="16"/>
      <c r="H63" s="16"/>
      <c r="I63" s="17"/>
      <c r="J63" s="52"/>
      <c r="K63" s="52"/>
      <c r="L63" s="18"/>
      <c r="Q63" s="49"/>
      <c r="R63" s="50"/>
      <c r="S63" s="50"/>
      <c r="T63" s="50"/>
      <c r="U63" s="50"/>
      <c r="V63" s="51"/>
    </row>
    <row r="64" spans="2:22" ht="12.75" customHeight="1">
      <c r="B64" s="381" t="s">
        <v>30</v>
      </c>
      <c r="C64" s="411"/>
      <c r="D64" s="58" t="s">
        <v>232</v>
      </c>
      <c r="E64" s="58" t="s">
        <v>233</v>
      </c>
      <c r="F64" s="9" t="s">
        <v>21</v>
      </c>
      <c r="G64" s="58"/>
      <c r="H64" s="58" t="s">
        <v>180</v>
      </c>
      <c r="I64" s="58">
        <v>4</v>
      </c>
      <c r="J64" s="10">
        <f>V64</f>
        <v>110</v>
      </c>
      <c r="K64" s="509" t="s">
        <v>117</v>
      </c>
      <c r="L64" s="486"/>
      <c r="N64" s="69">
        <v>0</v>
      </c>
      <c r="O64" s="69">
        <f t="shared" si="6"/>
        <v>0</v>
      </c>
      <c r="Q64" s="48">
        <v>40</v>
      </c>
      <c r="R64" s="48">
        <v>40</v>
      </c>
      <c r="S64" s="48">
        <v>20</v>
      </c>
      <c r="T64" s="48"/>
      <c r="U64" s="48">
        <v>10</v>
      </c>
      <c r="V64" s="48">
        <f>SUM(Q64:U64)</f>
        <v>110</v>
      </c>
    </row>
    <row r="65" spans="2:22" ht="12.75">
      <c r="B65" s="381" t="s">
        <v>651</v>
      </c>
      <c r="C65" s="411"/>
      <c r="D65" s="80" t="s">
        <v>202</v>
      </c>
      <c r="E65" s="80" t="s">
        <v>56</v>
      </c>
      <c r="F65" s="80" t="s">
        <v>20</v>
      </c>
      <c r="G65" s="80" t="s">
        <v>70</v>
      </c>
      <c r="H65" s="1"/>
      <c r="I65" s="10">
        <v>4</v>
      </c>
      <c r="J65" s="10">
        <f>V65</f>
        <v>60</v>
      </c>
      <c r="K65" s="507" t="s">
        <v>92</v>
      </c>
      <c r="L65" s="508"/>
      <c r="N65" s="69">
        <v>0</v>
      </c>
      <c r="O65" s="69">
        <f t="shared" si="6"/>
        <v>0</v>
      </c>
      <c r="Q65" s="48">
        <v>40</v>
      </c>
      <c r="R65" s="48"/>
      <c r="S65" s="48"/>
      <c r="T65" s="48">
        <v>20</v>
      </c>
      <c r="U65" s="48"/>
      <c r="V65" s="48">
        <f>SUM(Q65:U65)</f>
        <v>60</v>
      </c>
    </row>
    <row r="66" spans="2:22" ht="12.75">
      <c r="B66" s="444" t="s">
        <v>493</v>
      </c>
      <c r="C66" s="445"/>
      <c r="D66" s="80" t="s">
        <v>50</v>
      </c>
      <c r="E66" s="385" t="s">
        <v>56</v>
      </c>
      <c r="F66" s="385" t="s">
        <v>20</v>
      </c>
      <c r="G66" s="385" t="s">
        <v>70</v>
      </c>
      <c r="H66" s="501"/>
      <c r="I66" s="442">
        <v>4</v>
      </c>
      <c r="J66" s="10">
        <f>V66</f>
        <v>40</v>
      </c>
      <c r="K66" s="298" t="s">
        <v>100</v>
      </c>
      <c r="L66" s="299"/>
      <c r="N66" s="69">
        <v>0</v>
      </c>
      <c r="O66" s="69">
        <f t="shared" si="6"/>
        <v>0</v>
      </c>
      <c r="Q66" s="48">
        <v>20</v>
      </c>
      <c r="R66" s="48"/>
      <c r="S66" s="48"/>
      <c r="T66" s="48">
        <v>20</v>
      </c>
      <c r="U66" s="48"/>
      <c r="V66" s="48">
        <f>SUM(Q66:U66)</f>
        <v>40</v>
      </c>
    </row>
    <row r="67" spans="2:22" ht="12.75">
      <c r="B67" s="448"/>
      <c r="C67" s="500"/>
      <c r="D67" s="80" t="s">
        <v>974</v>
      </c>
      <c r="E67" s="386"/>
      <c r="F67" s="386"/>
      <c r="G67" s="386"/>
      <c r="H67" s="502"/>
      <c r="I67" s="443"/>
      <c r="J67" s="4">
        <f>V67</f>
        <v>40</v>
      </c>
      <c r="K67" s="300"/>
      <c r="L67" s="301"/>
      <c r="N67" s="69">
        <v>0</v>
      </c>
      <c r="O67" s="69">
        <f t="shared" si="6"/>
        <v>0</v>
      </c>
      <c r="Q67" s="48">
        <v>20</v>
      </c>
      <c r="R67" s="48"/>
      <c r="S67" s="48"/>
      <c r="T67" s="48">
        <v>20</v>
      </c>
      <c r="U67" s="48"/>
      <c r="V67" s="48">
        <f>SUM(Q67:U67)</f>
        <v>40</v>
      </c>
    </row>
    <row r="69" spans="2:22" ht="15.75">
      <c r="B69" s="284" t="s">
        <v>672</v>
      </c>
      <c r="C69" s="285"/>
      <c r="D69" s="285"/>
      <c r="E69" s="285"/>
      <c r="F69" s="285"/>
      <c r="G69" s="285"/>
      <c r="H69" s="285"/>
      <c r="I69" s="285"/>
      <c r="J69" s="285"/>
      <c r="K69" s="285"/>
      <c r="L69" s="286"/>
      <c r="Q69" s="312" t="s">
        <v>134</v>
      </c>
      <c r="R69" s="313"/>
      <c r="S69" s="313"/>
      <c r="T69" s="313"/>
      <c r="U69" s="313"/>
      <c r="V69" s="314"/>
    </row>
    <row r="70" spans="2:22" ht="12.75" customHeight="1">
      <c r="B70" s="315" t="s">
        <v>39</v>
      </c>
      <c r="C70" s="316"/>
      <c r="D70" s="319" t="s">
        <v>40</v>
      </c>
      <c r="E70" s="320"/>
      <c r="F70" s="321"/>
      <c r="G70" s="319" t="s">
        <v>44</v>
      </c>
      <c r="H70" s="321"/>
      <c r="I70" s="322" t="s">
        <v>46</v>
      </c>
      <c r="J70" s="322" t="s">
        <v>52</v>
      </c>
      <c r="K70" s="324" t="s">
        <v>47</v>
      </c>
      <c r="L70" s="325"/>
      <c r="Q70" s="306" t="s">
        <v>127</v>
      </c>
      <c r="R70" s="306" t="s">
        <v>42</v>
      </c>
      <c r="S70" s="306" t="s">
        <v>43</v>
      </c>
      <c r="T70" s="306" t="s">
        <v>128</v>
      </c>
      <c r="U70" s="306" t="s">
        <v>126</v>
      </c>
      <c r="V70" s="306" t="s">
        <v>129</v>
      </c>
    </row>
    <row r="71" spans="2:22" ht="12.75">
      <c r="B71" s="317"/>
      <c r="C71" s="318"/>
      <c r="D71" s="1" t="s">
        <v>41</v>
      </c>
      <c r="E71" s="1" t="s">
        <v>42</v>
      </c>
      <c r="F71" s="1" t="s">
        <v>43</v>
      </c>
      <c r="G71" s="1" t="s">
        <v>45</v>
      </c>
      <c r="H71" s="1" t="s">
        <v>126</v>
      </c>
      <c r="I71" s="323"/>
      <c r="J71" s="323"/>
      <c r="K71" s="326"/>
      <c r="L71" s="327"/>
      <c r="Q71" s="307"/>
      <c r="R71" s="307"/>
      <c r="S71" s="307"/>
      <c r="T71" s="307"/>
      <c r="U71" s="307"/>
      <c r="V71" s="307"/>
    </row>
    <row r="72" spans="2:22" ht="12.75">
      <c r="B72" s="308" t="s">
        <v>135</v>
      </c>
      <c r="C72" s="309"/>
      <c r="D72" s="59" t="s">
        <v>136</v>
      </c>
      <c r="E72" s="59"/>
      <c r="F72" s="59"/>
      <c r="G72" s="59"/>
      <c r="H72" s="59"/>
      <c r="I72" s="61">
        <v>1</v>
      </c>
      <c r="J72" s="10">
        <f>V72</f>
        <v>30</v>
      </c>
      <c r="K72" s="310" t="s">
        <v>88</v>
      </c>
      <c r="L72" s="311"/>
      <c r="N72" s="69">
        <v>0</v>
      </c>
      <c r="O72" s="69">
        <f>N72*J72</f>
        <v>0</v>
      </c>
      <c r="Q72" s="62">
        <v>30</v>
      </c>
      <c r="R72" s="47"/>
      <c r="S72" s="47"/>
      <c r="T72" s="47"/>
      <c r="U72" s="47"/>
      <c r="V72" s="48">
        <f>SUM(Q72:U72)</f>
        <v>30</v>
      </c>
    </row>
    <row r="73" spans="2:22" ht="12.75">
      <c r="B73" s="15" t="s">
        <v>137</v>
      </c>
      <c r="C73" s="107"/>
      <c r="D73" s="16"/>
      <c r="E73" s="16"/>
      <c r="F73" s="16"/>
      <c r="G73" s="16"/>
      <c r="H73" s="16"/>
      <c r="I73" s="17"/>
      <c r="J73" s="52"/>
      <c r="K73" s="52"/>
      <c r="L73" s="18"/>
      <c r="Q73" s="49"/>
      <c r="R73" s="50"/>
      <c r="S73" s="50"/>
      <c r="T73" s="50"/>
      <c r="U73" s="50"/>
      <c r="V73" s="51"/>
    </row>
    <row r="74" spans="2:22" ht="12.75" customHeight="1">
      <c r="B74" s="381" t="s">
        <v>30</v>
      </c>
      <c r="C74" s="411"/>
      <c r="D74" s="58" t="s">
        <v>232</v>
      </c>
      <c r="E74" s="58" t="s">
        <v>233</v>
      </c>
      <c r="F74" s="9" t="s">
        <v>21</v>
      </c>
      <c r="G74" s="58"/>
      <c r="H74" s="58" t="s">
        <v>180</v>
      </c>
      <c r="I74" s="58">
        <v>4</v>
      </c>
      <c r="J74" s="10">
        <f aca="true" t="shared" si="7" ref="J74:J79">V74</f>
        <v>110</v>
      </c>
      <c r="K74" s="509" t="s">
        <v>66</v>
      </c>
      <c r="L74" s="486"/>
      <c r="N74" s="69">
        <v>0</v>
      </c>
      <c r="O74" s="69">
        <f aca="true" t="shared" si="8" ref="O74:O79">N74*J74</f>
        <v>0</v>
      </c>
      <c r="Q74" s="48">
        <v>40</v>
      </c>
      <c r="R74" s="48">
        <v>40</v>
      </c>
      <c r="S74" s="48">
        <v>20</v>
      </c>
      <c r="T74" s="48"/>
      <c r="U74" s="48">
        <v>10</v>
      </c>
      <c r="V74" s="48">
        <f aca="true" t="shared" si="9" ref="V74:V79">SUM(Q74:U74)</f>
        <v>110</v>
      </c>
    </row>
    <row r="75" spans="2:22" ht="12.75">
      <c r="B75" s="381" t="s">
        <v>651</v>
      </c>
      <c r="C75" s="411"/>
      <c r="D75" s="80" t="s">
        <v>202</v>
      </c>
      <c r="E75" s="80" t="s">
        <v>56</v>
      </c>
      <c r="F75" s="80" t="s">
        <v>20</v>
      </c>
      <c r="G75" s="80" t="s">
        <v>70</v>
      </c>
      <c r="H75" s="1"/>
      <c r="I75" s="10">
        <v>4</v>
      </c>
      <c r="J75" s="10">
        <f t="shared" si="7"/>
        <v>60</v>
      </c>
      <c r="K75" s="507" t="s">
        <v>117</v>
      </c>
      <c r="L75" s="508"/>
      <c r="N75" s="69">
        <v>0</v>
      </c>
      <c r="O75" s="69">
        <f t="shared" si="8"/>
        <v>0</v>
      </c>
      <c r="Q75" s="48">
        <v>40</v>
      </c>
      <c r="R75" s="48"/>
      <c r="S75" s="48"/>
      <c r="T75" s="48">
        <v>20</v>
      </c>
      <c r="U75" s="48"/>
      <c r="V75" s="48">
        <f t="shared" si="9"/>
        <v>60</v>
      </c>
    </row>
    <row r="76" spans="2:22" ht="12.75">
      <c r="B76" s="444" t="s">
        <v>493</v>
      </c>
      <c r="C76" s="445"/>
      <c r="D76" s="80" t="s">
        <v>50</v>
      </c>
      <c r="E76" s="385" t="s">
        <v>56</v>
      </c>
      <c r="F76" s="385" t="s">
        <v>20</v>
      </c>
      <c r="G76" s="385" t="s">
        <v>70</v>
      </c>
      <c r="H76" s="501"/>
      <c r="I76" s="442">
        <v>4</v>
      </c>
      <c r="J76" s="10">
        <f t="shared" si="7"/>
        <v>40</v>
      </c>
      <c r="K76" s="298" t="s">
        <v>60</v>
      </c>
      <c r="L76" s="299"/>
      <c r="N76" s="69">
        <v>0</v>
      </c>
      <c r="O76" s="69">
        <f t="shared" si="8"/>
        <v>0</v>
      </c>
      <c r="Q76" s="48">
        <v>20</v>
      </c>
      <c r="R76" s="48"/>
      <c r="S76" s="48"/>
      <c r="T76" s="48">
        <v>20</v>
      </c>
      <c r="U76" s="48"/>
      <c r="V76" s="48">
        <f t="shared" si="9"/>
        <v>40</v>
      </c>
    </row>
    <row r="77" spans="2:22" ht="12.75">
      <c r="B77" s="448"/>
      <c r="C77" s="500"/>
      <c r="D77" s="80" t="s">
        <v>974</v>
      </c>
      <c r="E77" s="386"/>
      <c r="F77" s="386"/>
      <c r="G77" s="386"/>
      <c r="H77" s="502"/>
      <c r="I77" s="443"/>
      <c r="J77" s="4">
        <f t="shared" si="7"/>
        <v>40</v>
      </c>
      <c r="K77" s="300"/>
      <c r="L77" s="301"/>
      <c r="N77" s="69">
        <v>0</v>
      </c>
      <c r="O77" s="69">
        <f t="shared" si="8"/>
        <v>0</v>
      </c>
      <c r="Q77" s="48">
        <v>20</v>
      </c>
      <c r="R77" s="48"/>
      <c r="S77" s="48"/>
      <c r="T77" s="48">
        <v>20</v>
      </c>
      <c r="U77" s="48"/>
      <c r="V77" s="48">
        <f t="shared" si="9"/>
        <v>40</v>
      </c>
    </row>
    <row r="78" spans="2:22" ht="12.75">
      <c r="B78" s="444" t="s">
        <v>655</v>
      </c>
      <c r="C78" s="445"/>
      <c r="D78" s="385" t="s">
        <v>24</v>
      </c>
      <c r="E78" s="385" t="s">
        <v>16</v>
      </c>
      <c r="F78" s="80" t="s">
        <v>20</v>
      </c>
      <c r="G78" s="385"/>
      <c r="H78" s="302" t="s">
        <v>132</v>
      </c>
      <c r="I78" s="442">
        <v>4</v>
      </c>
      <c r="J78" s="10">
        <f t="shared" si="7"/>
        <v>60</v>
      </c>
      <c r="K78" s="298" t="s">
        <v>90</v>
      </c>
      <c r="L78" s="299"/>
      <c r="N78" s="69">
        <v>0</v>
      </c>
      <c r="O78" s="69">
        <f t="shared" si="8"/>
        <v>0</v>
      </c>
      <c r="Q78" s="48">
        <v>40</v>
      </c>
      <c r="R78" s="48">
        <v>10</v>
      </c>
      <c r="S78" s="48"/>
      <c r="T78" s="48"/>
      <c r="U78" s="48">
        <v>10</v>
      </c>
      <c r="V78" s="48">
        <f t="shared" si="9"/>
        <v>60</v>
      </c>
    </row>
    <row r="79" spans="2:22" ht="12.75">
      <c r="B79" s="448"/>
      <c r="C79" s="500"/>
      <c r="D79" s="386"/>
      <c r="E79" s="386"/>
      <c r="F79" s="80" t="s">
        <v>19</v>
      </c>
      <c r="G79" s="386"/>
      <c r="H79" s="334"/>
      <c r="I79" s="443"/>
      <c r="J79" s="4">
        <f t="shared" si="7"/>
        <v>50</v>
      </c>
      <c r="K79" s="300"/>
      <c r="L79" s="301"/>
      <c r="N79" s="69">
        <v>0</v>
      </c>
      <c r="O79" s="69">
        <f t="shared" si="8"/>
        <v>0</v>
      </c>
      <c r="Q79" s="48">
        <v>40</v>
      </c>
      <c r="R79" s="48">
        <v>10</v>
      </c>
      <c r="S79" s="48">
        <v>-10</v>
      </c>
      <c r="T79" s="48"/>
      <c r="U79" s="48">
        <v>10</v>
      </c>
      <c r="V79" s="48">
        <f t="shared" si="9"/>
        <v>50</v>
      </c>
    </row>
    <row r="81" spans="2:22" ht="15.75">
      <c r="B81" s="284" t="s">
        <v>673</v>
      </c>
      <c r="C81" s="285"/>
      <c r="D81" s="285"/>
      <c r="E81" s="285"/>
      <c r="F81" s="285"/>
      <c r="G81" s="285"/>
      <c r="H81" s="285"/>
      <c r="I81" s="285"/>
      <c r="J81" s="285"/>
      <c r="K81" s="285"/>
      <c r="L81" s="286"/>
      <c r="Q81" s="312" t="s">
        <v>134</v>
      </c>
      <c r="R81" s="313"/>
      <c r="S81" s="313"/>
      <c r="T81" s="313"/>
      <c r="U81" s="313"/>
      <c r="V81" s="314"/>
    </row>
    <row r="82" spans="2:22" ht="12.75" customHeight="1">
      <c r="B82" s="315" t="s">
        <v>39</v>
      </c>
      <c r="C82" s="316"/>
      <c r="D82" s="319" t="s">
        <v>40</v>
      </c>
      <c r="E82" s="320"/>
      <c r="F82" s="321"/>
      <c r="G82" s="319" t="s">
        <v>44</v>
      </c>
      <c r="H82" s="321"/>
      <c r="I82" s="322" t="s">
        <v>46</v>
      </c>
      <c r="J82" s="322" t="s">
        <v>52</v>
      </c>
      <c r="K82" s="324" t="s">
        <v>47</v>
      </c>
      <c r="L82" s="325"/>
      <c r="Q82" s="306" t="s">
        <v>127</v>
      </c>
      <c r="R82" s="306" t="s">
        <v>42</v>
      </c>
      <c r="S82" s="306" t="s">
        <v>43</v>
      </c>
      <c r="T82" s="306" t="s">
        <v>128</v>
      </c>
      <c r="U82" s="306" t="s">
        <v>126</v>
      </c>
      <c r="V82" s="306" t="s">
        <v>129</v>
      </c>
    </row>
    <row r="83" spans="2:22" ht="12.75">
      <c r="B83" s="317"/>
      <c r="C83" s="318"/>
      <c r="D83" s="1" t="s">
        <v>41</v>
      </c>
      <c r="E83" s="1" t="s">
        <v>42</v>
      </c>
      <c r="F83" s="1" t="s">
        <v>43</v>
      </c>
      <c r="G83" s="1" t="s">
        <v>45</v>
      </c>
      <c r="H83" s="1" t="s">
        <v>126</v>
      </c>
      <c r="I83" s="323"/>
      <c r="J83" s="323"/>
      <c r="K83" s="326"/>
      <c r="L83" s="327"/>
      <c r="Q83" s="307"/>
      <c r="R83" s="307"/>
      <c r="S83" s="307"/>
      <c r="T83" s="307"/>
      <c r="U83" s="307"/>
      <c r="V83" s="307"/>
    </row>
    <row r="84" spans="2:22" ht="12.75">
      <c r="B84" s="308" t="s">
        <v>135</v>
      </c>
      <c r="C84" s="309"/>
      <c r="D84" s="59" t="s">
        <v>136</v>
      </c>
      <c r="E84" s="59"/>
      <c r="F84" s="59"/>
      <c r="G84" s="59"/>
      <c r="H84" s="59"/>
      <c r="I84" s="61">
        <v>1</v>
      </c>
      <c r="J84" s="10">
        <f>V84</f>
        <v>30</v>
      </c>
      <c r="K84" s="310" t="s">
        <v>88</v>
      </c>
      <c r="L84" s="311"/>
      <c r="N84" s="69">
        <v>0</v>
      </c>
      <c r="O84" s="69">
        <f>N84*J84</f>
        <v>0</v>
      </c>
      <c r="Q84" s="62">
        <v>30</v>
      </c>
      <c r="R84" s="47"/>
      <c r="S84" s="47"/>
      <c r="T84" s="47"/>
      <c r="U84" s="47"/>
      <c r="V84" s="48">
        <f>SUM(Q84:U84)</f>
        <v>30</v>
      </c>
    </row>
    <row r="85" spans="2:22" ht="12.75">
      <c r="B85" s="15" t="s">
        <v>137</v>
      </c>
      <c r="C85" s="107"/>
      <c r="D85" s="16"/>
      <c r="E85" s="16"/>
      <c r="F85" s="16"/>
      <c r="G85" s="16"/>
      <c r="H85" s="16"/>
      <c r="I85" s="17"/>
      <c r="J85" s="52"/>
      <c r="K85" s="52"/>
      <c r="L85" s="18"/>
      <c r="Q85" s="49"/>
      <c r="R85" s="50"/>
      <c r="S85" s="50"/>
      <c r="T85" s="50"/>
      <c r="U85" s="50"/>
      <c r="V85" s="51"/>
    </row>
    <row r="86" spans="2:22" ht="12.75">
      <c r="B86" s="422" t="s">
        <v>31</v>
      </c>
      <c r="C86" s="423"/>
      <c r="D86" s="80" t="s">
        <v>202</v>
      </c>
      <c r="E86" s="80" t="s">
        <v>56</v>
      </c>
      <c r="F86" s="80" t="s">
        <v>20</v>
      </c>
      <c r="G86" s="80" t="s">
        <v>181</v>
      </c>
      <c r="H86" s="1"/>
      <c r="I86" s="10">
        <v>4</v>
      </c>
      <c r="J86" s="10">
        <f>V86</f>
        <v>60</v>
      </c>
      <c r="K86" s="509" t="s">
        <v>48</v>
      </c>
      <c r="L86" s="486"/>
      <c r="N86" s="69">
        <v>0</v>
      </c>
      <c r="O86" s="69">
        <f aca="true" t="shared" si="10" ref="O86:O92">N86*J86</f>
        <v>0</v>
      </c>
      <c r="Q86" s="48">
        <v>40</v>
      </c>
      <c r="R86" s="48"/>
      <c r="S86" s="48"/>
      <c r="T86" s="48">
        <v>20</v>
      </c>
      <c r="U86" s="48"/>
      <c r="V86" s="48">
        <f aca="true" t="shared" si="11" ref="V86:V92">SUM(Q86:U86)</f>
        <v>60</v>
      </c>
    </row>
    <row r="87" spans="2:22" ht="12.75" customHeight="1">
      <c r="B87" s="473"/>
      <c r="C87" s="481"/>
      <c r="D87" s="302" t="s">
        <v>145</v>
      </c>
      <c r="E87" s="58" t="s">
        <v>16</v>
      </c>
      <c r="F87" s="385" t="s">
        <v>20</v>
      </c>
      <c r="G87" s="302"/>
      <c r="H87" s="302"/>
      <c r="I87" s="302">
        <v>4</v>
      </c>
      <c r="J87" s="10">
        <f aca="true" t="shared" si="12" ref="J87:J92">V87</f>
        <v>50</v>
      </c>
      <c r="K87" s="510"/>
      <c r="L87" s="487"/>
      <c r="N87" s="69">
        <v>0</v>
      </c>
      <c r="O87" s="69">
        <f t="shared" si="10"/>
        <v>0</v>
      </c>
      <c r="Q87" s="48">
        <v>40</v>
      </c>
      <c r="R87" s="48">
        <v>10</v>
      </c>
      <c r="S87" s="48"/>
      <c r="T87" s="48"/>
      <c r="U87" s="48"/>
      <c r="V87" s="48">
        <f t="shared" si="11"/>
        <v>50</v>
      </c>
    </row>
    <row r="88" spans="2:22" ht="12.75">
      <c r="B88" s="424"/>
      <c r="C88" s="425"/>
      <c r="D88" s="334"/>
      <c r="E88" s="80" t="s">
        <v>56</v>
      </c>
      <c r="F88" s="386"/>
      <c r="G88" s="334"/>
      <c r="H88" s="334"/>
      <c r="I88" s="334"/>
      <c r="J88" s="10">
        <f t="shared" si="12"/>
        <v>60</v>
      </c>
      <c r="K88" s="549"/>
      <c r="L88" s="488"/>
      <c r="N88" s="69">
        <v>0</v>
      </c>
      <c r="O88" s="69">
        <f t="shared" si="10"/>
        <v>0</v>
      </c>
      <c r="Q88" s="48">
        <v>40</v>
      </c>
      <c r="R88" s="48"/>
      <c r="S88" s="48"/>
      <c r="T88" s="48">
        <v>20</v>
      </c>
      <c r="U88" s="48"/>
      <c r="V88" s="48">
        <f t="shared" si="11"/>
        <v>60</v>
      </c>
    </row>
    <row r="89" spans="2:22" ht="12.75">
      <c r="B89" s="308" t="s">
        <v>32</v>
      </c>
      <c r="C89" s="309"/>
      <c r="D89" s="84" t="s">
        <v>839</v>
      </c>
      <c r="E89" s="84" t="s">
        <v>56</v>
      </c>
      <c r="F89" s="80" t="s">
        <v>19</v>
      </c>
      <c r="G89" s="105" t="s">
        <v>70</v>
      </c>
      <c r="H89" s="77"/>
      <c r="I89" s="79">
        <v>4</v>
      </c>
      <c r="J89" s="10">
        <f t="shared" si="12"/>
        <v>50</v>
      </c>
      <c r="K89" s="503" t="s">
        <v>48</v>
      </c>
      <c r="L89" s="504"/>
      <c r="N89" s="69">
        <v>0</v>
      </c>
      <c r="O89" s="69">
        <f t="shared" si="10"/>
        <v>0</v>
      </c>
      <c r="Q89" s="48">
        <v>40</v>
      </c>
      <c r="R89" s="48"/>
      <c r="S89" s="48">
        <v>-10</v>
      </c>
      <c r="T89" s="48">
        <v>20</v>
      </c>
      <c r="U89" s="48"/>
      <c r="V89" s="48">
        <f t="shared" si="11"/>
        <v>50</v>
      </c>
    </row>
    <row r="90" spans="2:22" ht="12.75">
      <c r="B90" s="444" t="s">
        <v>674</v>
      </c>
      <c r="C90" s="445"/>
      <c r="D90" s="80" t="s">
        <v>276</v>
      </c>
      <c r="E90" s="83" t="s">
        <v>16</v>
      </c>
      <c r="F90" s="83" t="s">
        <v>20</v>
      </c>
      <c r="G90" s="83"/>
      <c r="H90" s="66"/>
      <c r="I90" s="44">
        <v>4</v>
      </c>
      <c r="J90" s="10">
        <f t="shared" si="12"/>
        <v>30</v>
      </c>
      <c r="K90" s="298" t="s">
        <v>100</v>
      </c>
      <c r="L90" s="299"/>
      <c r="N90" s="69">
        <v>0</v>
      </c>
      <c r="O90" s="69">
        <f t="shared" si="10"/>
        <v>0</v>
      </c>
      <c r="Q90" s="48">
        <v>20</v>
      </c>
      <c r="R90" s="48">
        <v>10</v>
      </c>
      <c r="S90" s="48"/>
      <c r="T90" s="48"/>
      <c r="U90" s="48"/>
      <c r="V90" s="48">
        <f t="shared" si="11"/>
        <v>30</v>
      </c>
    </row>
    <row r="91" spans="2:22" ht="12.75">
      <c r="B91" s="444" t="s">
        <v>493</v>
      </c>
      <c r="C91" s="445"/>
      <c r="D91" s="80" t="s">
        <v>50</v>
      </c>
      <c r="E91" s="385" t="s">
        <v>56</v>
      </c>
      <c r="F91" s="385" t="s">
        <v>20</v>
      </c>
      <c r="G91" s="385" t="s">
        <v>70</v>
      </c>
      <c r="H91" s="501"/>
      <c r="I91" s="442">
        <v>4</v>
      </c>
      <c r="J91" s="10">
        <f t="shared" si="12"/>
        <v>40</v>
      </c>
      <c r="K91" s="298" t="s">
        <v>48</v>
      </c>
      <c r="L91" s="299"/>
      <c r="N91" s="69">
        <v>0</v>
      </c>
      <c r="O91" s="69">
        <f t="shared" si="10"/>
        <v>0</v>
      </c>
      <c r="Q91" s="48">
        <v>20</v>
      </c>
      <c r="R91" s="48"/>
      <c r="S91" s="48"/>
      <c r="T91" s="48">
        <v>20</v>
      </c>
      <c r="U91" s="48"/>
      <c r="V91" s="48">
        <f t="shared" si="11"/>
        <v>40</v>
      </c>
    </row>
    <row r="92" spans="2:22" ht="12.75">
      <c r="B92" s="448"/>
      <c r="C92" s="500"/>
      <c r="D92" s="80" t="s">
        <v>974</v>
      </c>
      <c r="E92" s="386"/>
      <c r="F92" s="386"/>
      <c r="G92" s="386"/>
      <c r="H92" s="502"/>
      <c r="I92" s="443"/>
      <c r="J92" s="4">
        <f t="shared" si="12"/>
        <v>40</v>
      </c>
      <c r="K92" s="300"/>
      <c r="L92" s="301"/>
      <c r="N92" s="69">
        <v>0</v>
      </c>
      <c r="O92" s="69">
        <f t="shared" si="10"/>
        <v>0</v>
      </c>
      <c r="Q92" s="48">
        <v>20</v>
      </c>
      <c r="R92" s="48"/>
      <c r="S92" s="48"/>
      <c r="T92" s="48">
        <v>20</v>
      </c>
      <c r="U92" s="48"/>
      <c r="V92" s="48">
        <f t="shared" si="11"/>
        <v>40</v>
      </c>
    </row>
    <row r="94" spans="2:22" ht="15.75">
      <c r="B94" s="284" t="s">
        <v>675</v>
      </c>
      <c r="C94" s="285"/>
      <c r="D94" s="285"/>
      <c r="E94" s="285"/>
      <c r="F94" s="285"/>
      <c r="G94" s="285"/>
      <c r="H94" s="285"/>
      <c r="I94" s="285"/>
      <c r="J94" s="285"/>
      <c r="K94" s="285"/>
      <c r="L94" s="286"/>
      <c r="Q94" s="312" t="s">
        <v>134</v>
      </c>
      <c r="R94" s="313"/>
      <c r="S94" s="313"/>
      <c r="T94" s="313"/>
      <c r="U94" s="313"/>
      <c r="V94" s="314"/>
    </row>
    <row r="95" spans="2:22" ht="12.75" customHeight="1">
      <c r="B95" s="315" t="s">
        <v>39</v>
      </c>
      <c r="C95" s="316"/>
      <c r="D95" s="319" t="s">
        <v>40</v>
      </c>
      <c r="E95" s="320"/>
      <c r="F95" s="321"/>
      <c r="G95" s="319" t="s">
        <v>44</v>
      </c>
      <c r="H95" s="321"/>
      <c r="I95" s="322" t="s">
        <v>46</v>
      </c>
      <c r="J95" s="322" t="s">
        <v>52</v>
      </c>
      <c r="K95" s="324" t="s">
        <v>47</v>
      </c>
      <c r="L95" s="325"/>
      <c r="Q95" s="306" t="s">
        <v>127</v>
      </c>
      <c r="R95" s="306" t="s">
        <v>42</v>
      </c>
      <c r="S95" s="306" t="s">
        <v>43</v>
      </c>
      <c r="T95" s="306" t="s">
        <v>128</v>
      </c>
      <c r="U95" s="306" t="s">
        <v>126</v>
      </c>
      <c r="V95" s="306" t="s">
        <v>129</v>
      </c>
    </row>
    <row r="96" spans="2:22" ht="12.75">
      <c r="B96" s="317"/>
      <c r="C96" s="318"/>
      <c r="D96" s="1" t="s">
        <v>41</v>
      </c>
      <c r="E96" s="1" t="s">
        <v>42</v>
      </c>
      <c r="F96" s="1" t="s">
        <v>43</v>
      </c>
      <c r="G96" s="1" t="s">
        <v>45</v>
      </c>
      <c r="H96" s="1" t="s">
        <v>126</v>
      </c>
      <c r="I96" s="323"/>
      <c r="J96" s="323"/>
      <c r="K96" s="326"/>
      <c r="L96" s="327"/>
      <c r="Q96" s="307"/>
      <c r="R96" s="307"/>
      <c r="S96" s="307"/>
      <c r="T96" s="307"/>
      <c r="U96" s="307"/>
      <c r="V96" s="307"/>
    </row>
    <row r="97" spans="2:22" ht="12.75">
      <c r="B97" s="308" t="s">
        <v>135</v>
      </c>
      <c r="C97" s="309"/>
      <c r="D97" s="59" t="s">
        <v>136</v>
      </c>
      <c r="E97" s="59"/>
      <c r="F97" s="59"/>
      <c r="G97" s="59"/>
      <c r="H97" s="59"/>
      <c r="I97" s="61">
        <v>1</v>
      </c>
      <c r="J97" s="10">
        <f>V97</f>
        <v>30</v>
      </c>
      <c r="K97" s="310" t="s">
        <v>88</v>
      </c>
      <c r="L97" s="311"/>
      <c r="N97" s="69">
        <v>0</v>
      </c>
      <c r="O97" s="69">
        <f>N97*J97</f>
        <v>0</v>
      </c>
      <c r="Q97" s="62">
        <v>30</v>
      </c>
      <c r="R97" s="47"/>
      <c r="S97" s="47"/>
      <c r="T97" s="47"/>
      <c r="U97" s="47"/>
      <c r="V97" s="48">
        <f>SUM(Q97:U97)</f>
        <v>30</v>
      </c>
    </row>
    <row r="98" spans="2:22" ht="12.75">
      <c r="B98" s="15" t="s">
        <v>137</v>
      </c>
      <c r="C98" s="107"/>
      <c r="D98" s="16"/>
      <c r="E98" s="16"/>
      <c r="F98" s="16"/>
      <c r="G98" s="16"/>
      <c r="H98" s="16"/>
      <c r="I98" s="17"/>
      <c r="J98" s="52"/>
      <c r="K98" s="52"/>
      <c r="L98" s="18"/>
      <c r="Q98" s="49"/>
      <c r="R98" s="50"/>
      <c r="S98" s="50"/>
      <c r="T98" s="50"/>
      <c r="U98" s="50"/>
      <c r="V98" s="51"/>
    </row>
    <row r="99" spans="2:22" ht="12.75" customHeight="1">
      <c r="B99" s="422" t="s">
        <v>327</v>
      </c>
      <c r="C99" s="142" t="s">
        <v>198</v>
      </c>
      <c r="D99" s="80" t="s">
        <v>145</v>
      </c>
      <c r="E99" s="80" t="s">
        <v>17</v>
      </c>
      <c r="F99" s="80" t="s">
        <v>21</v>
      </c>
      <c r="G99" s="80"/>
      <c r="H99" s="1" t="s">
        <v>180</v>
      </c>
      <c r="I99" s="10">
        <v>4</v>
      </c>
      <c r="J99" s="10">
        <f>V99</f>
        <v>90</v>
      </c>
      <c r="K99" s="509" t="s">
        <v>66</v>
      </c>
      <c r="L99" s="486"/>
      <c r="N99" s="69">
        <v>0</v>
      </c>
      <c r="O99" s="69">
        <f aca="true" t="shared" si="13" ref="O99:O108">N99*J99</f>
        <v>0</v>
      </c>
      <c r="Q99" s="48">
        <v>40</v>
      </c>
      <c r="R99" s="48">
        <v>20</v>
      </c>
      <c r="S99" s="48">
        <v>20</v>
      </c>
      <c r="T99" s="48"/>
      <c r="U99" s="48">
        <v>10</v>
      </c>
      <c r="V99" s="48">
        <f aca="true" t="shared" si="14" ref="V99:V108">SUM(Q99:U99)</f>
        <v>90</v>
      </c>
    </row>
    <row r="100" spans="2:22" ht="25.5">
      <c r="B100" s="473"/>
      <c r="C100" s="142" t="s">
        <v>381</v>
      </c>
      <c r="D100" s="9" t="s">
        <v>30</v>
      </c>
      <c r="E100" s="9" t="s">
        <v>233</v>
      </c>
      <c r="F100" s="80" t="s">
        <v>21</v>
      </c>
      <c r="G100" s="9"/>
      <c r="H100" s="9" t="s">
        <v>180</v>
      </c>
      <c r="I100" s="9">
        <v>4</v>
      </c>
      <c r="J100" s="10">
        <f>V100</f>
        <v>110</v>
      </c>
      <c r="K100" s="510"/>
      <c r="L100" s="487"/>
      <c r="N100" s="69">
        <v>0</v>
      </c>
      <c r="O100" s="69">
        <f t="shared" si="13"/>
        <v>0</v>
      </c>
      <c r="Q100" s="48">
        <v>40</v>
      </c>
      <c r="R100" s="48">
        <v>40</v>
      </c>
      <c r="S100" s="48">
        <v>20</v>
      </c>
      <c r="T100" s="48"/>
      <c r="U100" s="48">
        <v>10</v>
      </c>
      <c r="V100" s="48">
        <f t="shared" si="14"/>
        <v>110</v>
      </c>
    </row>
    <row r="101" spans="2:22" ht="12.75">
      <c r="B101" s="422" t="s">
        <v>651</v>
      </c>
      <c r="C101" s="423"/>
      <c r="D101" s="80" t="s">
        <v>202</v>
      </c>
      <c r="E101" s="385" t="s">
        <v>56</v>
      </c>
      <c r="F101" s="385" t="s">
        <v>20</v>
      </c>
      <c r="G101" s="385" t="s">
        <v>70</v>
      </c>
      <c r="H101" s="501"/>
      <c r="I101" s="442">
        <v>4</v>
      </c>
      <c r="J101" s="10">
        <f>V101</f>
        <v>60</v>
      </c>
      <c r="K101" s="509" t="s">
        <v>92</v>
      </c>
      <c r="L101" s="486"/>
      <c r="N101" s="69">
        <v>0</v>
      </c>
      <c r="O101" s="69">
        <f t="shared" si="13"/>
        <v>0</v>
      </c>
      <c r="Q101" s="48">
        <v>40</v>
      </c>
      <c r="R101" s="48"/>
      <c r="S101" s="48"/>
      <c r="T101" s="48">
        <v>20</v>
      </c>
      <c r="U101" s="48"/>
      <c r="V101" s="48">
        <f t="shared" si="14"/>
        <v>60</v>
      </c>
    </row>
    <row r="102" spans="2:22" ht="12.75">
      <c r="B102" s="424"/>
      <c r="C102" s="425"/>
      <c r="D102" s="84" t="s">
        <v>145</v>
      </c>
      <c r="E102" s="386"/>
      <c r="F102" s="386"/>
      <c r="G102" s="386"/>
      <c r="H102" s="502"/>
      <c r="I102" s="443"/>
      <c r="J102" s="79">
        <f>V102</f>
        <v>60</v>
      </c>
      <c r="K102" s="549"/>
      <c r="L102" s="488"/>
      <c r="N102" s="69">
        <v>0</v>
      </c>
      <c r="O102" s="69">
        <f t="shared" si="13"/>
        <v>0</v>
      </c>
      <c r="Q102" s="48">
        <v>40</v>
      </c>
      <c r="R102" s="48"/>
      <c r="S102" s="48"/>
      <c r="T102" s="48">
        <v>20</v>
      </c>
      <c r="U102" s="48"/>
      <c r="V102" s="48">
        <f t="shared" si="14"/>
        <v>60</v>
      </c>
    </row>
    <row r="103" spans="2:22" ht="12.75">
      <c r="B103" s="444" t="s">
        <v>493</v>
      </c>
      <c r="C103" s="445"/>
      <c r="D103" s="385" t="s">
        <v>50</v>
      </c>
      <c r="E103" s="385" t="s">
        <v>56</v>
      </c>
      <c r="F103" s="80" t="s">
        <v>20</v>
      </c>
      <c r="G103" s="385" t="s">
        <v>70</v>
      </c>
      <c r="H103" s="501"/>
      <c r="I103" s="442">
        <v>4</v>
      </c>
      <c r="J103" s="10">
        <f aca="true" t="shared" si="15" ref="J103:J108">V103</f>
        <v>40</v>
      </c>
      <c r="K103" s="298" t="s">
        <v>48</v>
      </c>
      <c r="L103" s="299"/>
      <c r="N103" s="69">
        <v>0</v>
      </c>
      <c r="O103" s="69">
        <f t="shared" si="13"/>
        <v>0</v>
      </c>
      <c r="Q103" s="48">
        <v>20</v>
      </c>
      <c r="R103" s="48"/>
      <c r="S103" s="48"/>
      <c r="T103" s="48">
        <v>20</v>
      </c>
      <c r="U103" s="48"/>
      <c r="V103" s="48">
        <f t="shared" si="14"/>
        <v>40</v>
      </c>
    </row>
    <row r="104" spans="2:22" ht="12.75">
      <c r="B104" s="446"/>
      <c r="C104" s="447"/>
      <c r="D104" s="386"/>
      <c r="E104" s="386"/>
      <c r="F104" s="80" t="s">
        <v>19</v>
      </c>
      <c r="G104" s="386"/>
      <c r="H104" s="502"/>
      <c r="I104" s="443"/>
      <c r="J104" s="4">
        <f t="shared" si="15"/>
        <v>30</v>
      </c>
      <c r="K104" s="346"/>
      <c r="L104" s="347"/>
      <c r="N104" s="69">
        <v>0</v>
      </c>
      <c r="O104" s="69">
        <f t="shared" si="13"/>
        <v>0</v>
      </c>
      <c r="Q104" s="48">
        <v>20</v>
      </c>
      <c r="R104" s="48"/>
      <c r="S104" s="48">
        <v>-10</v>
      </c>
      <c r="T104" s="48">
        <v>20</v>
      </c>
      <c r="U104" s="48"/>
      <c r="V104" s="48">
        <f t="shared" si="14"/>
        <v>30</v>
      </c>
    </row>
    <row r="105" spans="2:22" ht="12.75">
      <c r="B105" s="446"/>
      <c r="C105" s="447"/>
      <c r="D105" s="385" t="s">
        <v>974</v>
      </c>
      <c r="E105" s="385" t="s">
        <v>56</v>
      </c>
      <c r="F105" s="80" t="s">
        <v>20</v>
      </c>
      <c r="G105" s="385" t="s">
        <v>70</v>
      </c>
      <c r="H105" s="501"/>
      <c r="I105" s="442">
        <v>4</v>
      </c>
      <c r="J105" s="10">
        <f t="shared" si="15"/>
        <v>40</v>
      </c>
      <c r="K105" s="346"/>
      <c r="L105" s="347"/>
      <c r="N105" s="69">
        <v>0</v>
      </c>
      <c r="O105" s="69">
        <f t="shared" si="13"/>
        <v>0</v>
      </c>
      <c r="Q105" s="48">
        <v>20</v>
      </c>
      <c r="R105" s="48"/>
      <c r="S105" s="48"/>
      <c r="T105" s="48">
        <v>20</v>
      </c>
      <c r="U105" s="48"/>
      <c r="V105" s="48">
        <f t="shared" si="14"/>
        <v>40</v>
      </c>
    </row>
    <row r="106" spans="2:22" ht="12.75">
      <c r="B106" s="448"/>
      <c r="C106" s="500"/>
      <c r="D106" s="386"/>
      <c r="E106" s="386"/>
      <c r="F106" s="80" t="s">
        <v>19</v>
      </c>
      <c r="G106" s="386"/>
      <c r="H106" s="502"/>
      <c r="I106" s="443"/>
      <c r="J106" s="4">
        <f t="shared" si="15"/>
        <v>30</v>
      </c>
      <c r="K106" s="300"/>
      <c r="L106" s="301"/>
      <c r="N106" s="69">
        <v>0</v>
      </c>
      <c r="O106" s="69">
        <f t="shared" si="13"/>
        <v>0</v>
      </c>
      <c r="Q106" s="48">
        <v>20</v>
      </c>
      <c r="R106" s="48"/>
      <c r="S106" s="48">
        <v>-10</v>
      </c>
      <c r="T106" s="48">
        <v>20</v>
      </c>
      <c r="U106" s="48"/>
      <c r="V106" s="48">
        <f t="shared" si="14"/>
        <v>30</v>
      </c>
    </row>
    <row r="107" spans="2:22" ht="12.75">
      <c r="B107" s="444" t="s">
        <v>676</v>
      </c>
      <c r="C107" s="445"/>
      <c r="D107" s="385" t="s">
        <v>276</v>
      </c>
      <c r="E107" s="385" t="s">
        <v>56</v>
      </c>
      <c r="F107" s="80" t="s">
        <v>20</v>
      </c>
      <c r="G107" s="385"/>
      <c r="H107" s="501"/>
      <c r="I107" s="442">
        <v>4</v>
      </c>
      <c r="J107" s="10">
        <f t="shared" si="15"/>
        <v>20</v>
      </c>
      <c r="K107" s="298" t="s">
        <v>48</v>
      </c>
      <c r="L107" s="299"/>
      <c r="N107" s="69">
        <v>0</v>
      </c>
      <c r="O107" s="69">
        <f t="shared" si="13"/>
        <v>0</v>
      </c>
      <c r="Q107" s="48">
        <v>20</v>
      </c>
      <c r="R107" s="48"/>
      <c r="S107" s="48"/>
      <c r="T107" s="48"/>
      <c r="U107" s="48"/>
      <c r="V107" s="48">
        <f t="shared" si="14"/>
        <v>20</v>
      </c>
    </row>
    <row r="108" spans="2:22" ht="12.75">
      <c r="B108" s="448"/>
      <c r="C108" s="500"/>
      <c r="D108" s="386"/>
      <c r="E108" s="386"/>
      <c r="F108" s="80" t="s">
        <v>19</v>
      </c>
      <c r="G108" s="386"/>
      <c r="H108" s="502"/>
      <c r="I108" s="443"/>
      <c r="J108" s="4">
        <f t="shared" si="15"/>
        <v>10</v>
      </c>
      <c r="K108" s="300"/>
      <c r="L108" s="301"/>
      <c r="N108" s="69">
        <v>0</v>
      </c>
      <c r="O108" s="69">
        <f t="shared" si="13"/>
        <v>0</v>
      </c>
      <c r="Q108" s="48">
        <v>20</v>
      </c>
      <c r="R108" s="48"/>
      <c r="S108" s="48">
        <v>-10</v>
      </c>
      <c r="T108" s="48"/>
      <c r="U108" s="48"/>
      <c r="V108" s="48">
        <f t="shared" si="14"/>
        <v>10</v>
      </c>
    </row>
    <row r="110" spans="14:15" ht="12.75">
      <c r="N110" s="237">
        <f>SUM(N21:N109)</f>
        <v>0</v>
      </c>
      <c r="O110" s="237">
        <f>SUM(O21:O109)</f>
        <v>0</v>
      </c>
    </row>
  </sheetData>
  <sheetProtection/>
  <mergeCells count="258">
    <mergeCell ref="U29:U30"/>
    <mergeCell ref="V29:V30"/>
    <mergeCell ref="Q29:Q30"/>
    <mergeCell ref="R29:R30"/>
    <mergeCell ref="T29:T30"/>
    <mergeCell ref="S29:S30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T3:T4"/>
    <mergeCell ref="S3:S4"/>
    <mergeCell ref="U3:U4"/>
    <mergeCell ref="V3:V4"/>
    <mergeCell ref="B17:C18"/>
    <mergeCell ref="E17:E18"/>
    <mergeCell ref="B5:C5"/>
    <mergeCell ref="K5:L5"/>
    <mergeCell ref="B7:C7"/>
    <mergeCell ref="K7:L7"/>
    <mergeCell ref="B8:C8"/>
    <mergeCell ref="K8:L8"/>
    <mergeCell ref="I15:I16"/>
    <mergeCell ref="K15:L16"/>
    <mergeCell ref="B11:C16"/>
    <mergeCell ref="D11:D12"/>
    <mergeCell ref="D13:D14"/>
    <mergeCell ref="D15:D16"/>
    <mergeCell ref="H11:H12"/>
    <mergeCell ref="I11:I12"/>
    <mergeCell ref="B29:L29"/>
    <mergeCell ref="B38:L38"/>
    <mergeCell ref="K11:L12"/>
    <mergeCell ref="E15:E16"/>
    <mergeCell ref="G15:G16"/>
    <mergeCell ref="H15:H16"/>
    <mergeCell ref="E11:E12"/>
    <mergeCell ref="G11:G12"/>
    <mergeCell ref="K13:L14"/>
    <mergeCell ref="E13:E14"/>
    <mergeCell ref="B43:C43"/>
    <mergeCell ref="Q38:V38"/>
    <mergeCell ref="B35:C35"/>
    <mergeCell ref="K35:L35"/>
    <mergeCell ref="Q39:Q40"/>
    <mergeCell ref="R39:R40"/>
    <mergeCell ref="B39:C40"/>
    <mergeCell ref="D39:F39"/>
    <mergeCell ref="G39:H39"/>
    <mergeCell ref="I39:I40"/>
    <mergeCell ref="B34:C34"/>
    <mergeCell ref="T39:T40"/>
    <mergeCell ref="S39:S40"/>
    <mergeCell ref="U39:U40"/>
    <mergeCell ref="V39:V40"/>
    <mergeCell ref="B46:L46"/>
    <mergeCell ref="B44:C44"/>
    <mergeCell ref="K44:L44"/>
    <mergeCell ref="B41:C41"/>
    <mergeCell ref="K41:L41"/>
    <mergeCell ref="G13:G14"/>
    <mergeCell ref="H13:H14"/>
    <mergeCell ref="I13:I14"/>
    <mergeCell ref="K17:L18"/>
    <mergeCell ref="B33:C33"/>
    <mergeCell ref="K33:L33"/>
    <mergeCell ref="B31:C31"/>
    <mergeCell ref="K31:L31"/>
    <mergeCell ref="B19:C19"/>
    <mergeCell ref="K19:L19"/>
    <mergeCell ref="V47:V48"/>
    <mergeCell ref="B49:C49"/>
    <mergeCell ref="K49:L49"/>
    <mergeCell ref="Q46:V46"/>
    <mergeCell ref="B47:C48"/>
    <mergeCell ref="D47:F47"/>
    <mergeCell ref="J47:J48"/>
    <mergeCell ref="K47:L48"/>
    <mergeCell ref="K53:L53"/>
    <mergeCell ref="K51:L52"/>
    <mergeCell ref="F17:F18"/>
    <mergeCell ref="G17:G18"/>
    <mergeCell ref="H17:H18"/>
    <mergeCell ref="I17:I18"/>
    <mergeCell ref="K39:L40"/>
    <mergeCell ref="K43:L43"/>
    <mergeCell ref="K34:L34"/>
    <mergeCell ref="J39:J40"/>
    <mergeCell ref="B54:C55"/>
    <mergeCell ref="E54:E55"/>
    <mergeCell ref="G54:G55"/>
    <mergeCell ref="B51:C51"/>
    <mergeCell ref="B53:C53"/>
    <mergeCell ref="G47:H47"/>
    <mergeCell ref="K54:L55"/>
    <mergeCell ref="H56:H57"/>
    <mergeCell ref="I56:I57"/>
    <mergeCell ref="K56:L57"/>
    <mergeCell ref="S47:S48"/>
    <mergeCell ref="U47:U48"/>
    <mergeCell ref="Q47:Q48"/>
    <mergeCell ref="R47:R48"/>
    <mergeCell ref="T47:T48"/>
    <mergeCell ref="I47:I48"/>
    <mergeCell ref="G60:H60"/>
    <mergeCell ref="I60:I61"/>
    <mergeCell ref="J60:J61"/>
    <mergeCell ref="H54:H55"/>
    <mergeCell ref="I54:I55"/>
    <mergeCell ref="F54:F55"/>
    <mergeCell ref="T60:T61"/>
    <mergeCell ref="S60:S61"/>
    <mergeCell ref="U60:U61"/>
    <mergeCell ref="B59:L59"/>
    <mergeCell ref="B56:C57"/>
    <mergeCell ref="E56:E57"/>
    <mergeCell ref="F56:F57"/>
    <mergeCell ref="Q59:V59"/>
    <mergeCell ref="B60:C61"/>
    <mergeCell ref="D60:F60"/>
    <mergeCell ref="V60:V61"/>
    <mergeCell ref="B62:C62"/>
    <mergeCell ref="K62:L62"/>
    <mergeCell ref="B64:C64"/>
    <mergeCell ref="K64:L64"/>
    <mergeCell ref="B65:C65"/>
    <mergeCell ref="K65:L65"/>
    <mergeCell ref="K60:L61"/>
    <mergeCell ref="Q60:Q61"/>
    <mergeCell ref="R60:R61"/>
    <mergeCell ref="H66:H67"/>
    <mergeCell ref="I66:I67"/>
    <mergeCell ref="K66:L67"/>
    <mergeCell ref="B69:L69"/>
    <mergeCell ref="B66:C67"/>
    <mergeCell ref="E66:E67"/>
    <mergeCell ref="F66:F67"/>
    <mergeCell ref="G66:G67"/>
    <mergeCell ref="Q69:V69"/>
    <mergeCell ref="B70:C71"/>
    <mergeCell ref="D70:F70"/>
    <mergeCell ref="G70:H70"/>
    <mergeCell ref="I70:I71"/>
    <mergeCell ref="J70:J71"/>
    <mergeCell ref="K70:L71"/>
    <mergeCell ref="Q70:Q71"/>
    <mergeCell ref="R70:R71"/>
    <mergeCell ref="T70:T71"/>
    <mergeCell ref="V70:V71"/>
    <mergeCell ref="B72:C72"/>
    <mergeCell ref="K72:L72"/>
    <mergeCell ref="K74:L74"/>
    <mergeCell ref="B75:C75"/>
    <mergeCell ref="K75:L75"/>
    <mergeCell ref="S70:S71"/>
    <mergeCell ref="F76:F77"/>
    <mergeCell ref="G76:G77"/>
    <mergeCell ref="B74:C74"/>
    <mergeCell ref="H76:H77"/>
    <mergeCell ref="I76:I77"/>
    <mergeCell ref="U70:U71"/>
    <mergeCell ref="K76:L77"/>
    <mergeCell ref="B76:C77"/>
    <mergeCell ref="E76:E77"/>
    <mergeCell ref="B78:C79"/>
    <mergeCell ref="E78:E79"/>
    <mergeCell ref="H78:H79"/>
    <mergeCell ref="I78:I79"/>
    <mergeCell ref="K78:L79"/>
    <mergeCell ref="D78:D79"/>
    <mergeCell ref="G78:G79"/>
    <mergeCell ref="B81:L81"/>
    <mergeCell ref="Q81:V81"/>
    <mergeCell ref="B82:C83"/>
    <mergeCell ref="D82:F82"/>
    <mergeCell ref="G82:H82"/>
    <mergeCell ref="I82:I83"/>
    <mergeCell ref="J82:J83"/>
    <mergeCell ref="K82:L83"/>
    <mergeCell ref="Q82:Q83"/>
    <mergeCell ref="V82:V83"/>
    <mergeCell ref="B84:C84"/>
    <mergeCell ref="K84:L84"/>
    <mergeCell ref="K86:L88"/>
    <mergeCell ref="R82:R83"/>
    <mergeCell ref="T82:T83"/>
    <mergeCell ref="S82:S83"/>
    <mergeCell ref="U82:U83"/>
    <mergeCell ref="H87:H88"/>
    <mergeCell ref="B90:C90"/>
    <mergeCell ref="K90:L90"/>
    <mergeCell ref="I87:I88"/>
    <mergeCell ref="B86:C88"/>
    <mergeCell ref="D87:D88"/>
    <mergeCell ref="F87:F88"/>
    <mergeCell ref="G87:G88"/>
    <mergeCell ref="B89:C89"/>
    <mergeCell ref="K89:L89"/>
    <mergeCell ref="H91:H92"/>
    <mergeCell ref="I91:I92"/>
    <mergeCell ref="K91:L92"/>
    <mergeCell ref="B97:C97"/>
    <mergeCell ref="K97:L97"/>
    <mergeCell ref="B91:C92"/>
    <mergeCell ref="E91:E92"/>
    <mergeCell ref="F91:F92"/>
    <mergeCell ref="G91:G92"/>
    <mergeCell ref="B94:L94"/>
    <mergeCell ref="Q94:V94"/>
    <mergeCell ref="B95:C96"/>
    <mergeCell ref="D95:F95"/>
    <mergeCell ref="G95:H95"/>
    <mergeCell ref="I95:I96"/>
    <mergeCell ref="J95:J96"/>
    <mergeCell ref="K95:L96"/>
    <mergeCell ref="Q95:Q96"/>
    <mergeCell ref="K99:L100"/>
    <mergeCell ref="S95:S96"/>
    <mergeCell ref="U95:U96"/>
    <mergeCell ref="V95:V96"/>
    <mergeCell ref="R95:R96"/>
    <mergeCell ref="T95:T96"/>
    <mergeCell ref="K101:L102"/>
    <mergeCell ref="E105:E106"/>
    <mergeCell ref="G101:G102"/>
    <mergeCell ref="E103:E104"/>
    <mergeCell ref="G103:G104"/>
    <mergeCell ref="E101:E102"/>
    <mergeCell ref="F101:F102"/>
    <mergeCell ref="H105:H106"/>
    <mergeCell ref="I105:I106"/>
    <mergeCell ref="K103:L106"/>
    <mergeCell ref="B99:B100"/>
    <mergeCell ref="B101:C102"/>
    <mergeCell ref="H101:H102"/>
    <mergeCell ref="I101:I102"/>
    <mergeCell ref="B107:C108"/>
    <mergeCell ref="E107:E108"/>
    <mergeCell ref="G107:G108"/>
    <mergeCell ref="G105:G106"/>
    <mergeCell ref="B103:C106"/>
    <mergeCell ref="D103:D104"/>
    <mergeCell ref="K10:L10"/>
    <mergeCell ref="N3:N4"/>
    <mergeCell ref="O3:O4"/>
    <mergeCell ref="D105:D106"/>
    <mergeCell ref="I107:I108"/>
    <mergeCell ref="K107:L108"/>
    <mergeCell ref="D107:D108"/>
    <mergeCell ref="H103:H104"/>
    <mergeCell ref="I103:I104"/>
    <mergeCell ref="H107:H108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2:V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6.7109375" style="0" customWidth="1"/>
    <col min="12" max="12" width="8.28125" style="0" customWidth="1"/>
    <col min="13" max="13" width="2.421875" style="0" customWidth="1"/>
    <col min="16" max="16" width="3.8515625" style="0" customWidth="1"/>
    <col min="17" max="19" width="8.28125" style="0" customWidth="1"/>
    <col min="21" max="21" width="8.57421875" style="0" customWidth="1"/>
  </cols>
  <sheetData>
    <row r="1" ht="6.75" customHeight="1"/>
    <row r="2" spans="2:22" ht="15.75">
      <c r="B2" s="284" t="s">
        <v>812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308" t="s">
        <v>184</v>
      </c>
      <c r="C7" s="309"/>
      <c r="D7" s="58" t="s">
        <v>145</v>
      </c>
      <c r="E7" s="59" t="s">
        <v>16</v>
      </c>
      <c r="F7" s="83" t="s">
        <v>21</v>
      </c>
      <c r="G7" s="58"/>
      <c r="H7" s="58"/>
      <c r="I7" s="58">
        <v>4</v>
      </c>
      <c r="J7" s="54">
        <f>V7</f>
        <v>70</v>
      </c>
      <c r="K7" s="576" t="s">
        <v>66</v>
      </c>
      <c r="L7" s="577"/>
      <c r="N7" s="69">
        <v>0</v>
      </c>
      <c r="O7" s="69">
        <f aca="true" t="shared" si="0" ref="O7:O17">N7*J7</f>
        <v>0</v>
      </c>
      <c r="Q7" s="48">
        <v>40</v>
      </c>
      <c r="R7" s="48">
        <v>10</v>
      </c>
      <c r="S7" s="48">
        <v>20</v>
      </c>
      <c r="T7" s="48"/>
      <c r="U7" s="48"/>
      <c r="V7" s="48">
        <f>SUM(Q7:U7)</f>
        <v>70</v>
      </c>
    </row>
    <row r="8" spans="2:22" ht="12.75">
      <c r="B8" s="381" t="s">
        <v>185</v>
      </c>
      <c r="C8" s="411"/>
      <c r="D8" s="9" t="s">
        <v>145</v>
      </c>
      <c r="E8" s="80" t="s">
        <v>56</v>
      </c>
      <c r="F8" s="82" t="s">
        <v>20</v>
      </c>
      <c r="G8" s="83" t="s">
        <v>57</v>
      </c>
      <c r="H8" s="58"/>
      <c r="I8" s="10">
        <v>4</v>
      </c>
      <c r="J8" s="54">
        <f aca="true" t="shared" si="1" ref="J8:J15">V8</f>
        <v>60</v>
      </c>
      <c r="K8" s="507" t="s">
        <v>88</v>
      </c>
      <c r="L8" s="508"/>
      <c r="N8" s="69">
        <v>0</v>
      </c>
      <c r="O8" s="69">
        <f t="shared" si="0"/>
        <v>0</v>
      </c>
      <c r="Q8" s="48">
        <v>40</v>
      </c>
      <c r="R8" s="48"/>
      <c r="S8" s="48"/>
      <c r="T8" s="48">
        <v>20</v>
      </c>
      <c r="U8" s="48"/>
      <c r="V8" s="48">
        <f>SUM(Q8:U8)</f>
        <v>60</v>
      </c>
    </row>
    <row r="9" spans="2:22" ht="12.75">
      <c r="B9" s="449" t="s">
        <v>186</v>
      </c>
      <c r="C9" s="450"/>
      <c r="D9" s="80" t="s">
        <v>50</v>
      </c>
      <c r="E9" s="9" t="s">
        <v>56</v>
      </c>
      <c r="F9" s="9" t="s">
        <v>20</v>
      </c>
      <c r="G9" s="9" t="s">
        <v>57</v>
      </c>
      <c r="H9" s="14"/>
      <c r="I9" s="10">
        <v>4</v>
      </c>
      <c r="J9" s="54">
        <f t="shared" si="1"/>
        <v>40</v>
      </c>
      <c r="K9" s="436" t="s">
        <v>187</v>
      </c>
      <c r="L9" s="457"/>
      <c r="N9" s="69">
        <v>0</v>
      </c>
      <c r="O9" s="69">
        <f t="shared" si="0"/>
        <v>0</v>
      </c>
      <c r="Q9" s="48">
        <v>20</v>
      </c>
      <c r="R9" s="48"/>
      <c r="S9" s="48"/>
      <c r="T9" s="48">
        <v>20</v>
      </c>
      <c r="U9" s="48"/>
      <c r="V9" s="48">
        <f>SUM(Q9:U9)</f>
        <v>40</v>
      </c>
    </row>
    <row r="10" spans="2:22" ht="12.75">
      <c r="B10" s="85" t="s">
        <v>188</v>
      </c>
      <c r="C10" s="178"/>
      <c r="D10" s="16"/>
      <c r="E10" s="16"/>
      <c r="F10" s="16"/>
      <c r="G10" s="16"/>
      <c r="H10" s="16"/>
      <c r="I10" s="17"/>
      <c r="J10" s="17"/>
      <c r="K10" s="17"/>
      <c r="L10" s="18"/>
      <c r="Q10" s="49"/>
      <c r="R10" s="50"/>
      <c r="S10" s="50"/>
      <c r="T10" s="50"/>
      <c r="U10" s="50"/>
      <c r="V10" s="51"/>
    </row>
    <row r="11" spans="2:22" ht="12.75">
      <c r="B11" s="505" t="s">
        <v>189</v>
      </c>
      <c r="C11" s="506"/>
      <c r="D11" s="59" t="s">
        <v>49</v>
      </c>
      <c r="E11" s="1" t="s">
        <v>16</v>
      </c>
      <c r="F11" s="9" t="s">
        <v>20</v>
      </c>
      <c r="G11" s="5"/>
      <c r="H11" s="6"/>
      <c r="I11" s="10">
        <v>4</v>
      </c>
      <c r="J11" s="54">
        <f t="shared" si="1"/>
        <v>30</v>
      </c>
      <c r="K11" s="436" t="s">
        <v>165</v>
      </c>
      <c r="L11" s="457"/>
      <c r="N11" s="69">
        <v>0</v>
      </c>
      <c r="O11" s="69">
        <f t="shared" si="0"/>
        <v>0</v>
      </c>
      <c r="Q11" s="48">
        <v>20</v>
      </c>
      <c r="R11" s="48">
        <v>10</v>
      </c>
      <c r="S11" s="48"/>
      <c r="T11" s="48"/>
      <c r="U11" s="48"/>
      <c r="V11" s="48">
        <f>SUM(Q11:U11)</f>
        <v>30</v>
      </c>
    </row>
    <row r="12" spans="2:22" ht="12.75">
      <c r="B12" s="85" t="s">
        <v>190</v>
      </c>
      <c r="C12" s="178"/>
      <c r="D12" s="16"/>
      <c r="E12" s="16"/>
      <c r="F12" s="16"/>
      <c r="G12" s="16"/>
      <c r="H12" s="16"/>
      <c r="I12" s="17"/>
      <c r="J12" s="17"/>
      <c r="K12" s="17"/>
      <c r="L12" s="18"/>
      <c r="Q12" s="49"/>
      <c r="R12" s="50"/>
      <c r="S12" s="50"/>
      <c r="T12" s="50"/>
      <c r="U12" s="50"/>
      <c r="V12" s="51"/>
    </row>
    <row r="13" spans="2:22" ht="12.75">
      <c r="B13" s="381" t="s">
        <v>191</v>
      </c>
      <c r="C13" s="411"/>
      <c r="D13" s="80" t="s">
        <v>49</v>
      </c>
      <c r="E13" s="80" t="s">
        <v>16</v>
      </c>
      <c r="F13" s="9" t="s">
        <v>20</v>
      </c>
      <c r="G13" s="9"/>
      <c r="H13" s="1"/>
      <c r="I13" s="10">
        <v>4</v>
      </c>
      <c r="J13" s="54">
        <f t="shared" si="1"/>
        <v>30</v>
      </c>
      <c r="K13" s="436" t="s">
        <v>192</v>
      </c>
      <c r="L13" s="457"/>
      <c r="N13" s="69">
        <v>0</v>
      </c>
      <c r="O13" s="69">
        <f t="shared" si="0"/>
        <v>0</v>
      </c>
      <c r="Q13" s="48">
        <v>20</v>
      </c>
      <c r="R13" s="48">
        <v>10</v>
      </c>
      <c r="S13" s="48"/>
      <c r="T13" s="48"/>
      <c r="U13" s="48"/>
      <c r="V13" s="48">
        <f>SUM(Q13:U13)</f>
        <v>30</v>
      </c>
    </row>
    <row r="14" spans="2:22" ht="12.75">
      <c r="B14" s="85" t="s">
        <v>193</v>
      </c>
      <c r="C14" s="178"/>
      <c r="D14" s="16"/>
      <c r="E14" s="16"/>
      <c r="F14" s="16"/>
      <c r="G14" s="16"/>
      <c r="H14" s="16"/>
      <c r="I14" s="17"/>
      <c r="J14" s="17"/>
      <c r="K14" s="17"/>
      <c r="L14" s="18"/>
      <c r="Q14" s="49"/>
      <c r="R14" s="50"/>
      <c r="S14" s="50"/>
      <c r="T14" s="50"/>
      <c r="U14" s="50"/>
      <c r="V14" s="51"/>
    </row>
    <row r="15" spans="2:22" ht="12.75">
      <c r="B15" s="449" t="s">
        <v>189</v>
      </c>
      <c r="C15" s="450"/>
      <c r="D15" s="80" t="s">
        <v>25</v>
      </c>
      <c r="E15" s="9" t="s">
        <v>16</v>
      </c>
      <c r="F15" s="9" t="s">
        <v>20</v>
      </c>
      <c r="G15" s="14"/>
      <c r="H15" s="14"/>
      <c r="I15" s="10">
        <v>4</v>
      </c>
      <c r="J15" s="54">
        <f t="shared" si="1"/>
        <v>40</v>
      </c>
      <c r="K15" s="436" t="s">
        <v>194</v>
      </c>
      <c r="L15" s="457"/>
      <c r="N15" s="69">
        <v>0</v>
      </c>
      <c r="O15" s="69">
        <f t="shared" si="0"/>
        <v>0</v>
      </c>
      <c r="Q15" s="48">
        <v>30</v>
      </c>
      <c r="R15" s="48">
        <v>10</v>
      </c>
      <c r="S15" s="48"/>
      <c r="T15" s="48"/>
      <c r="U15" s="48"/>
      <c r="V15" s="48">
        <f>SUM(Q15:U15)</f>
        <v>40</v>
      </c>
    </row>
    <row r="16" spans="2:22" ht="12.75">
      <c r="B16" s="15" t="s">
        <v>64</v>
      </c>
      <c r="C16" s="107"/>
      <c r="D16" s="16"/>
      <c r="E16" s="16"/>
      <c r="F16" s="16"/>
      <c r="G16" s="16"/>
      <c r="H16" s="16"/>
      <c r="I16" s="17"/>
      <c r="J16" s="17"/>
      <c r="K16" s="17"/>
      <c r="L16" s="18"/>
      <c r="Q16" s="49"/>
      <c r="R16" s="50"/>
      <c r="S16" s="50"/>
      <c r="T16" s="50"/>
      <c r="U16" s="50"/>
      <c r="V16" s="51"/>
    </row>
    <row r="17" spans="2:22" ht="12.75">
      <c r="B17" s="381" t="s">
        <v>144</v>
      </c>
      <c r="C17" s="411"/>
      <c r="D17" s="80" t="s">
        <v>50</v>
      </c>
      <c r="E17" s="80" t="s">
        <v>56</v>
      </c>
      <c r="F17" s="81" t="s">
        <v>20</v>
      </c>
      <c r="G17" s="82" t="s">
        <v>72</v>
      </c>
      <c r="H17" s="14"/>
      <c r="I17" s="10">
        <v>4</v>
      </c>
      <c r="J17" s="54">
        <f>V17</f>
        <v>40</v>
      </c>
      <c r="K17" s="436" t="s">
        <v>67</v>
      </c>
      <c r="L17" s="457"/>
      <c r="N17" s="69">
        <v>0</v>
      </c>
      <c r="O17" s="69">
        <f t="shared" si="0"/>
        <v>0</v>
      </c>
      <c r="Q17" s="48">
        <v>20</v>
      </c>
      <c r="R17" s="48"/>
      <c r="S17" s="48"/>
      <c r="T17" s="48">
        <v>20</v>
      </c>
      <c r="U17" s="48"/>
      <c r="V17" s="48">
        <f>SUM(Q17:U17)</f>
        <v>40</v>
      </c>
    </row>
    <row r="18" spans="2:22" ht="12.75">
      <c r="B18" s="85" t="s">
        <v>195</v>
      </c>
      <c r="C18" s="178"/>
      <c r="D18" s="16"/>
      <c r="E18" s="16"/>
      <c r="F18" s="16"/>
      <c r="G18" s="16"/>
      <c r="H18" s="16"/>
      <c r="I18" s="17"/>
      <c r="J18" s="17"/>
      <c r="K18" s="17"/>
      <c r="L18" s="18"/>
      <c r="Q18" s="49"/>
      <c r="R18" s="50"/>
      <c r="S18" s="50"/>
      <c r="T18" s="50"/>
      <c r="U18" s="50"/>
      <c r="V18" s="51"/>
    </row>
    <row r="19" spans="2:22" ht="12.75">
      <c r="B19" s="381" t="s">
        <v>196</v>
      </c>
      <c r="C19" s="411"/>
      <c r="D19" s="80" t="s">
        <v>25</v>
      </c>
      <c r="E19" s="9" t="s">
        <v>16</v>
      </c>
      <c r="F19" s="9" t="s">
        <v>20</v>
      </c>
      <c r="G19" s="14"/>
      <c r="H19" s="14"/>
      <c r="I19" s="10">
        <v>4</v>
      </c>
      <c r="J19" s="54">
        <f>V19</f>
        <v>40</v>
      </c>
      <c r="K19" s="436" t="s">
        <v>99</v>
      </c>
      <c r="L19" s="457"/>
      <c r="N19" s="69">
        <v>0</v>
      </c>
      <c r="O19" s="69">
        <f>N19*J19</f>
        <v>0</v>
      </c>
      <c r="Q19" s="48">
        <v>30</v>
      </c>
      <c r="R19" s="48">
        <v>10</v>
      </c>
      <c r="S19" s="48"/>
      <c r="T19" s="48"/>
      <c r="U19" s="48"/>
      <c r="V19" s="48">
        <f>SUM(Q19:U19)</f>
        <v>40</v>
      </c>
    </row>
    <row r="20" ht="12" customHeight="1"/>
    <row r="21" spans="14:15" ht="12" customHeight="1">
      <c r="N21" s="237">
        <f>SUM(N5:N19)</f>
        <v>0</v>
      </c>
      <c r="O21" s="237">
        <f>SUM(O5:O19)</f>
        <v>0</v>
      </c>
    </row>
    <row r="22" spans="2:12" ht="15.75">
      <c r="B22" s="284" t="s">
        <v>107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6"/>
    </row>
    <row r="23" spans="2:22" ht="12.75" customHeight="1">
      <c r="B23" s="315" t="s">
        <v>39</v>
      </c>
      <c r="C23" s="316"/>
      <c r="D23" s="319" t="s">
        <v>40</v>
      </c>
      <c r="E23" s="320"/>
      <c r="F23" s="321"/>
      <c r="G23" s="319" t="s">
        <v>44</v>
      </c>
      <c r="H23" s="321"/>
      <c r="I23" s="322" t="s">
        <v>46</v>
      </c>
      <c r="J23" s="322" t="s">
        <v>52</v>
      </c>
      <c r="K23" s="324" t="s">
        <v>47</v>
      </c>
      <c r="L23" s="325"/>
      <c r="Q23" s="306" t="s">
        <v>127</v>
      </c>
      <c r="R23" s="306" t="s">
        <v>42</v>
      </c>
      <c r="S23" s="306" t="s">
        <v>43</v>
      </c>
      <c r="T23" s="306" t="s">
        <v>128</v>
      </c>
      <c r="U23" s="306" t="s">
        <v>126</v>
      </c>
      <c r="V23" s="306" t="s">
        <v>129</v>
      </c>
    </row>
    <row r="24" spans="2:22" ht="12.75">
      <c r="B24" s="317"/>
      <c r="C24" s="318"/>
      <c r="D24" s="1" t="s">
        <v>41</v>
      </c>
      <c r="E24" s="1" t="s">
        <v>42</v>
      </c>
      <c r="F24" s="1" t="s">
        <v>43</v>
      </c>
      <c r="G24" s="1" t="s">
        <v>45</v>
      </c>
      <c r="H24" s="1" t="s">
        <v>126</v>
      </c>
      <c r="I24" s="323"/>
      <c r="J24" s="323"/>
      <c r="K24" s="326"/>
      <c r="L24" s="327"/>
      <c r="Q24" s="307"/>
      <c r="R24" s="307"/>
      <c r="S24" s="307"/>
      <c r="T24" s="307"/>
      <c r="U24" s="307"/>
      <c r="V24" s="307"/>
    </row>
    <row r="25" spans="2:22" ht="12.75">
      <c r="B25" s="85" t="s">
        <v>197</v>
      </c>
      <c r="C25" s="178"/>
      <c r="D25" s="19"/>
      <c r="E25" s="19"/>
      <c r="F25" s="19"/>
      <c r="G25" s="19"/>
      <c r="H25" s="19"/>
      <c r="I25" s="19"/>
      <c r="J25" s="19"/>
      <c r="K25" s="19"/>
      <c r="L25" s="20"/>
      <c r="Q25" s="49"/>
      <c r="R25" s="50"/>
      <c r="S25" s="50"/>
      <c r="T25" s="50"/>
      <c r="U25" s="50"/>
      <c r="V25" s="51"/>
    </row>
    <row r="26" spans="2:22" ht="12.75" customHeight="1">
      <c r="B26" s="381" t="s">
        <v>138</v>
      </c>
      <c r="C26" s="411"/>
      <c r="D26" s="80" t="s">
        <v>24</v>
      </c>
      <c r="E26" s="59" t="s">
        <v>17</v>
      </c>
      <c r="F26" s="80" t="s">
        <v>21</v>
      </c>
      <c r="G26" s="14"/>
      <c r="H26" s="14"/>
      <c r="I26" s="9">
        <v>4</v>
      </c>
      <c r="J26" s="54">
        <f>V26</f>
        <v>80</v>
      </c>
      <c r="K26" s="436" t="s">
        <v>99</v>
      </c>
      <c r="L26" s="457"/>
      <c r="N26" s="69">
        <v>0</v>
      </c>
      <c r="O26" s="69">
        <f>N26*J26</f>
        <v>0</v>
      </c>
      <c r="Q26" s="48">
        <v>40</v>
      </c>
      <c r="R26" s="48">
        <v>20</v>
      </c>
      <c r="S26" s="48">
        <v>20</v>
      </c>
      <c r="T26" s="48"/>
      <c r="U26" s="48"/>
      <c r="V26" s="48">
        <f>SUM(Q26:U26)</f>
        <v>80</v>
      </c>
    </row>
    <row r="27" ht="7.5" customHeight="1"/>
    <row r="28" spans="14:15" ht="12.75">
      <c r="N28" s="237">
        <f>SUM(N21:N26)</f>
        <v>0</v>
      </c>
      <c r="O28" s="237">
        <f>SUM(O21:O26)</f>
        <v>0</v>
      </c>
    </row>
  </sheetData>
  <sheetProtection/>
  <mergeCells count="49">
    <mergeCell ref="R3:R4"/>
    <mergeCell ref="R23:R24"/>
    <mergeCell ref="U3:U4"/>
    <mergeCell ref="V3:V4"/>
    <mergeCell ref="B2:L2"/>
    <mergeCell ref="Q2:V2"/>
    <mergeCell ref="D3:F3"/>
    <mergeCell ref="G3:H3"/>
    <mergeCell ref="I3:I4"/>
    <mergeCell ref="J3:J4"/>
    <mergeCell ref="Q3:Q4"/>
    <mergeCell ref="B22:L22"/>
    <mergeCell ref="D23:F23"/>
    <mergeCell ref="G23:H23"/>
    <mergeCell ref="I23:I24"/>
    <mergeCell ref="J23:J24"/>
    <mergeCell ref="Q23:Q24"/>
    <mergeCell ref="B3:C4"/>
    <mergeCell ref="B5:C5"/>
    <mergeCell ref="B7:C7"/>
    <mergeCell ref="T23:T24"/>
    <mergeCell ref="S23:S24"/>
    <mergeCell ref="U23:U24"/>
    <mergeCell ref="T3:T4"/>
    <mergeCell ref="S3:S4"/>
    <mergeCell ref="V23:V24"/>
    <mergeCell ref="K26:L26"/>
    <mergeCell ref="B8:C8"/>
    <mergeCell ref="B9:C9"/>
    <mergeCell ref="B11:C11"/>
    <mergeCell ref="K8:L8"/>
    <mergeCell ref="K9:L9"/>
    <mergeCell ref="K11:L11"/>
    <mergeCell ref="B26:C26"/>
    <mergeCell ref="B13:C13"/>
    <mergeCell ref="B15:C15"/>
    <mergeCell ref="N3:N4"/>
    <mergeCell ref="O3:O4"/>
    <mergeCell ref="K15:L15"/>
    <mergeCell ref="K17:L17"/>
    <mergeCell ref="K19:L19"/>
    <mergeCell ref="K23:L24"/>
    <mergeCell ref="K3:L4"/>
    <mergeCell ref="K5:L5"/>
    <mergeCell ref="K7:L7"/>
    <mergeCell ref="K13:L13"/>
    <mergeCell ref="B17:C17"/>
    <mergeCell ref="B19:C19"/>
    <mergeCell ref="B23:C2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V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3.28125" style="0" customWidth="1"/>
    <col min="3" max="3" width="12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00390625" style="0" customWidth="1"/>
    <col min="12" max="12" width="8.00390625" style="0" customWidth="1"/>
    <col min="13" max="13" width="2.421875" style="0" customWidth="1"/>
    <col min="16" max="16" width="3.8515625" style="0" customWidth="1"/>
    <col min="17" max="17" width="7.7109375" style="0" customWidth="1"/>
    <col min="18" max="18" width="8.28125" style="0" customWidth="1"/>
    <col min="19" max="19" width="8.421875" style="0" customWidth="1"/>
    <col min="20" max="20" width="8.57421875" style="0" customWidth="1"/>
    <col min="21" max="21" width="7.7109375" style="0" customWidth="1"/>
    <col min="22" max="22" width="7.421875" style="0" customWidth="1"/>
  </cols>
  <sheetData>
    <row r="1" ht="6.75" customHeight="1"/>
    <row r="2" spans="2:22" ht="15.75">
      <c r="B2" s="284" t="s">
        <v>817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449" t="s">
        <v>31</v>
      </c>
      <c r="C7" s="450"/>
      <c r="D7" s="80" t="s">
        <v>202</v>
      </c>
      <c r="E7" s="9" t="s">
        <v>56</v>
      </c>
      <c r="F7" s="9" t="s">
        <v>20</v>
      </c>
      <c r="G7" s="9" t="s">
        <v>57</v>
      </c>
      <c r="H7" s="14"/>
      <c r="I7" s="10">
        <v>4</v>
      </c>
      <c r="J7" s="54">
        <f>V7</f>
        <v>60</v>
      </c>
      <c r="K7" s="436" t="s">
        <v>220</v>
      </c>
      <c r="L7" s="457"/>
      <c r="N7" s="69">
        <v>0</v>
      </c>
      <c r="O7" s="69">
        <f>N7*J7</f>
        <v>0</v>
      </c>
      <c r="Q7" s="48">
        <v>40</v>
      </c>
      <c r="R7" s="48"/>
      <c r="S7" s="48"/>
      <c r="T7" s="48">
        <v>20</v>
      </c>
      <c r="U7" s="48"/>
      <c r="V7" s="48">
        <f>SUM(Q7:U7)</f>
        <v>60</v>
      </c>
    </row>
    <row r="8" spans="2:22" ht="12.75">
      <c r="B8" s="463" t="s">
        <v>122</v>
      </c>
      <c r="C8" s="464"/>
      <c r="D8" s="1" t="s">
        <v>50</v>
      </c>
      <c r="E8" s="1" t="s">
        <v>56</v>
      </c>
      <c r="F8" s="9" t="s">
        <v>20</v>
      </c>
      <c r="G8" s="1" t="s">
        <v>57</v>
      </c>
      <c r="H8" s="1"/>
      <c r="I8" s="4">
        <v>4</v>
      </c>
      <c r="J8" s="10">
        <f>V8</f>
        <v>40</v>
      </c>
      <c r="K8" s="503" t="s">
        <v>221</v>
      </c>
      <c r="L8" s="504"/>
      <c r="N8" s="69">
        <v>0</v>
      </c>
      <c r="O8" s="69">
        <f>N8*J8</f>
        <v>0</v>
      </c>
      <c r="Q8" s="48">
        <v>20</v>
      </c>
      <c r="R8" s="48"/>
      <c r="S8" s="48"/>
      <c r="T8" s="48">
        <v>20</v>
      </c>
      <c r="U8" s="48"/>
      <c r="V8" s="48">
        <f>SUM(Q8:U8)</f>
        <v>40</v>
      </c>
    </row>
    <row r="9" spans="2:22" ht="12.75">
      <c r="B9" s="15" t="s">
        <v>64</v>
      </c>
      <c r="C9" s="107"/>
      <c r="D9" s="16"/>
      <c r="E9" s="16"/>
      <c r="F9" s="16"/>
      <c r="G9" s="16"/>
      <c r="H9" s="16"/>
      <c r="I9" s="17"/>
      <c r="J9" s="17"/>
      <c r="K9" s="17"/>
      <c r="L9" s="18"/>
      <c r="Q9" s="49"/>
      <c r="R9" s="50"/>
      <c r="S9" s="50"/>
      <c r="T9" s="50"/>
      <c r="U9" s="50"/>
      <c r="V9" s="51"/>
    </row>
    <row r="10" spans="2:22" ht="12.75" customHeight="1">
      <c r="B10" s="505" t="s">
        <v>143</v>
      </c>
      <c r="C10" s="506"/>
      <c r="D10" s="1" t="s">
        <v>50</v>
      </c>
      <c r="E10" s="1" t="s">
        <v>56</v>
      </c>
      <c r="F10" s="80" t="s">
        <v>20</v>
      </c>
      <c r="G10" s="59" t="s">
        <v>70</v>
      </c>
      <c r="H10" s="1"/>
      <c r="I10" s="4">
        <v>4</v>
      </c>
      <c r="J10" s="10">
        <f aca="true" t="shared" si="0" ref="J10:J16">V10</f>
        <v>40</v>
      </c>
      <c r="K10" s="565" t="s">
        <v>67</v>
      </c>
      <c r="L10" s="566"/>
      <c r="N10" s="69">
        <v>0</v>
      </c>
      <c r="O10" s="69">
        <f aca="true" t="shared" si="1" ref="O10:O16">N10*J10</f>
        <v>0</v>
      </c>
      <c r="Q10" s="48">
        <v>20</v>
      </c>
      <c r="R10" s="48"/>
      <c r="S10" s="48"/>
      <c r="T10" s="48">
        <v>20</v>
      </c>
      <c r="U10" s="48"/>
      <c r="V10" s="48">
        <f aca="true" t="shared" si="2" ref="V10:V16">SUM(Q10:U10)</f>
        <v>40</v>
      </c>
    </row>
    <row r="11" spans="2:22" ht="12.75">
      <c r="B11" s="308" t="s">
        <v>144</v>
      </c>
      <c r="C11" s="309"/>
      <c r="D11" s="80" t="s">
        <v>50</v>
      </c>
      <c r="E11" s="83" t="s">
        <v>56</v>
      </c>
      <c r="F11" s="80" t="s">
        <v>20</v>
      </c>
      <c r="G11" s="81" t="s">
        <v>72</v>
      </c>
      <c r="H11" s="5"/>
      <c r="I11" s="44">
        <v>4</v>
      </c>
      <c r="J11" s="54">
        <f t="shared" si="0"/>
        <v>40</v>
      </c>
      <c r="K11" s="567"/>
      <c r="L11" s="568"/>
      <c r="N11" s="69">
        <v>0</v>
      </c>
      <c r="O11" s="69">
        <f t="shared" si="1"/>
        <v>0</v>
      </c>
      <c r="Q11" s="48">
        <v>20</v>
      </c>
      <c r="R11" s="48"/>
      <c r="S11" s="48"/>
      <c r="T11" s="48">
        <v>20</v>
      </c>
      <c r="U11" s="48"/>
      <c r="V11" s="48">
        <f t="shared" si="2"/>
        <v>40</v>
      </c>
    </row>
    <row r="12" spans="2:22" ht="12.75">
      <c r="B12" s="449" t="s">
        <v>34</v>
      </c>
      <c r="C12" s="450"/>
      <c r="D12" s="80" t="s">
        <v>28</v>
      </c>
      <c r="E12" s="59"/>
      <c r="F12" s="80" t="s">
        <v>20</v>
      </c>
      <c r="G12" s="5"/>
      <c r="H12" s="5"/>
      <c r="I12" s="79">
        <v>1</v>
      </c>
      <c r="J12" s="54">
        <f t="shared" si="0"/>
        <v>100</v>
      </c>
      <c r="K12" s="436" t="s">
        <v>100</v>
      </c>
      <c r="L12" s="457"/>
      <c r="N12" s="69">
        <v>0</v>
      </c>
      <c r="O12" s="69">
        <f t="shared" si="1"/>
        <v>0</v>
      </c>
      <c r="Q12" s="48">
        <v>100</v>
      </c>
      <c r="R12" s="48"/>
      <c r="S12" s="48"/>
      <c r="T12" s="48"/>
      <c r="U12" s="48"/>
      <c r="V12" s="48">
        <f t="shared" si="2"/>
        <v>100</v>
      </c>
    </row>
    <row r="13" spans="2:22" ht="12.75" customHeight="1">
      <c r="B13" s="444" t="s">
        <v>222</v>
      </c>
      <c r="C13" s="445"/>
      <c r="D13" s="385" t="s">
        <v>49</v>
      </c>
      <c r="E13" s="385" t="s">
        <v>56</v>
      </c>
      <c r="F13" s="9" t="s">
        <v>20</v>
      </c>
      <c r="G13" s="59"/>
      <c r="H13" s="1"/>
      <c r="I13" s="4">
        <v>4</v>
      </c>
      <c r="J13" s="10">
        <f t="shared" si="0"/>
        <v>20</v>
      </c>
      <c r="K13" s="430" t="s">
        <v>99</v>
      </c>
      <c r="L13" s="451"/>
      <c r="N13" s="69">
        <v>0</v>
      </c>
      <c r="O13" s="69">
        <f t="shared" si="1"/>
        <v>0</v>
      </c>
      <c r="Q13" s="48">
        <v>20</v>
      </c>
      <c r="R13" s="48"/>
      <c r="S13" s="48"/>
      <c r="T13" s="48"/>
      <c r="U13" s="48"/>
      <c r="V13" s="48">
        <f t="shared" si="2"/>
        <v>20</v>
      </c>
    </row>
    <row r="14" spans="2:22" ht="12.75" customHeight="1">
      <c r="B14" s="448"/>
      <c r="C14" s="500"/>
      <c r="D14" s="386"/>
      <c r="E14" s="386"/>
      <c r="F14" s="80" t="s">
        <v>19</v>
      </c>
      <c r="G14" s="1"/>
      <c r="H14" s="1"/>
      <c r="I14" s="4">
        <v>4</v>
      </c>
      <c r="J14" s="10">
        <f t="shared" si="0"/>
        <v>10</v>
      </c>
      <c r="K14" s="452"/>
      <c r="L14" s="453"/>
      <c r="N14" s="69">
        <v>0</v>
      </c>
      <c r="O14" s="69">
        <f t="shared" si="1"/>
        <v>0</v>
      </c>
      <c r="Q14" s="48">
        <v>20</v>
      </c>
      <c r="R14" s="48"/>
      <c r="S14" s="48">
        <v>-10</v>
      </c>
      <c r="T14" s="48"/>
      <c r="U14" s="48"/>
      <c r="V14" s="48">
        <f t="shared" si="2"/>
        <v>10</v>
      </c>
    </row>
    <row r="15" spans="2:22" ht="12.75">
      <c r="B15" s="356" t="s">
        <v>445</v>
      </c>
      <c r="C15" s="356" t="s">
        <v>586</v>
      </c>
      <c r="D15" s="385" t="s">
        <v>24</v>
      </c>
      <c r="E15" s="385" t="s">
        <v>56</v>
      </c>
      <c r="F15" s="9" t="s">
        <v>20</v>
      </c>
      <c r="G15" s="578"/>
      <c r="H15" s="385" t="s">
        <v>55</v>
      </c>
      <c r="I15" s="4">
        <v>4</v>
      </c>
      <c r="J15" s="10">
        <f t="shared" si="0"/>
        <v>50</v>
      </c>
      <c r="K15" s="452"/>
      <c r="L15" s="453"/>
      <c r="N15" s="69">
        <v>0</v>
      </c>
      <c r="O15" s="69">
        <f t="shared" si="1"/>
        <v>0</v>
      </c>
      <c r="Q15" s="48">
        <v>40</v>
      </c>
      <c r="R15" s="48"/>
      <c r="S15" s="48"/>
      <c r="T15" s="48"/>
      <c r="U15" s="48">
        <v>10</v>
      </c>
      <c r="V15" s="48">
        <f t="shared" si="2"/>
        <v>50</v>
      </c>
    </row>
    <row r="16" spans="2:22" ht="12.75" customHeight="1">
      <c r="B16" s="456"/>
      <c r="C16" s="456"/>
      <c r="D16" s="386"/>
      <c r="E16" s="386"/>
      <c r="F16" s="80" t="s">
        <v>19</v>
      </c>
      <c r="G16" s="579"/>
      <c r="H16" s="386"/>
      <c r="I16" s="4">
        <v>4</v>
      </c>
      <c r="J16" s="10">
        <f t="shared" si="0"/>
        <v>40</v>
      </c>
      <c r="K16" s="465"/>
      <c r="L16" s="466"/>
      <c r="N16" s="69">
        <v>0</v>
      </c>
      <c r="O16" s="69">
        <f t="shared" si="1"/>
        <v>0</v>
      </c>
      <c r="Q16" s="48">
        <v>40</v>
      </c>
      <c r="R16" s="48"/>
      <c r="S16" s="48">
        <v>-10</v>
      </c>
      <c r="T16" s="48"/>
      <c r="U16" s="48">
        <v>10</v>
      </c>
      <c r="V16" s="48">
        <f t="shared" si="2"/>
        <v>40</v>
      </c>
    </row>
    <row r="18" spans="14:15" ht="12.75">
      <c r="N18" s="237">
        <f>SUM(N5:N17)</f>
        <v>0</v>
      </c>
      <c r="O18" s="237">
        <f>SUM(O5:O17)</f>
        <v>0</v>
      </c>
    </row>
    <row r="19" spans="2:12" ht="15.75">
      <c r="B19" s="284" t="s">
        <v>107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6"/>
    </row>
    <row r="20" spans="2:22" ht="12.75">
      <c r="B20" s="85" t="s">
        <v>223</v>
      </c>
      <c r="C20" s="178"/>
      <c r="D20" s="16"/>
      <c r="E20" s="16"/>
      <c r="F20" s="16"/>
      <c r="G20" s="16"/>
      <c r="H20" s="16"/>
      <c r="I20" s="17"/>
      <c r="J20" s="17"/>
      <c r="K20" s="17"/>
      <c r="L20" s="18"/>
      <c r="Q20" s="49"/>
      <c r="R20" s="50"/>
      <c r="S20" s="50"/>
      <c r="T20" s="50"/>
      <c r="U20" s="50"/>
      <c r="V20" s="51"/>
    </row>
    <row r="21" spans="2:22" ht="12.75">
      <c r="B21" s="381" t="s">
        <v>224</v>
      </c>
      <c r="C21" s="411"/>
      <c r="D21" s="80" t="s">
        <v>145</v>
      </c>
      <c r="E21" s="80" t="s">
        <v>16</v>
      </c>
      <c r="F21" s="80" t="s">
        <v>21</v>
      </c>
      <c r="G21" s="9"/>
      <c r="H21" s="14"/>
      <c r="I21" s="10">
        <v>4</v>
      </c>
      <c r="J21" s="54">
        <f>V21</f>
        <v>70</v>
      </c>
      <c r="K21" s="436" t="s">
        <v>66</v>
      </c>
      <c r="L21" s="457"/>
      <c r="N21" s="69">
        <v>0</v>
      </c>
      <c r="O21" s="69">
        <f>N21*J25</f>
        <v>0</v>
      </c>
      <c r="Q21" s="48">
        <v>40</v>
      </c>
      <c r="R21" s="48">
        <v>10</v>
      </c>
      <c r="S21" s="48">
        <v>20</v>
      </c>
      <c r="T21" s="48"/>
      <c r="U21" s="48"/>
      <c r="V21" s="48">
        <f>SUM(Q21:U21)</f>
        <v>70</v>
      </c>
    </row>
    <row r="22" spans="2:22" ht="12.75">
      <c r="B22" s="85" t="s">
        <v>225</v>
      </c>
      <c r="C22" s="178"/>
      <c r="D22" s="16"/>
      <c r="E22" s="16"/>
      <c r="F22" s="16"/>
      <c r="G22" s="16"/>
      <c r="H22" s="16"/>
      <c r="I22" s="17"/>
      <c r="J22" s="52"/>
      <c r="K22" s="52"/>
      <c r="L22" s="18"/>
      <c r="Q22" s="63"/>
      <c r="R22" s="64"/>
      <c r="S22" s="64"/>
      <c r="T22" s="64"/>
      <c r="U22" s="64"/>
      <c r="V22" s="65"/>
    </row>
    <row r="23" spans="2:22" ht="12.75" customHeight="1">
      <c r="B23" s="505" t="s">
        <v>226</v>
      </c>
      <c r="C23" s="506"/>
      <c r="D23" s="59" t="s">
        <v>49</v>
      </c>
      <c r="E23" s="1" t="s">
        <v>56</v>
      </c>
      <c r="F23" s="80" t="s">
        <v>20</v>
      </c>
      <c r="G23" s="59"/>
      <c r="H23" s="1"/>
      <c r="I23" s="4">
        <v>4</v>
      </c>
      <c r="J23" s="10">
        <f>V23</f>
        <v>20</v>
      </c>
      <c r="K23" s="503" t="s">
        <v>48</v>
      </c>
      <c r="L23" s="504"/>
      <c r="N23" s="69">
        <v>0</v>
      </c>
      <c r="O23" s="69">
        <f>N23*J27</f>
        <v>0</v>
      </c>
      <c r="Q23" s="48">
        <v>20</v>
      </c>
      <c r="R23" s="48"/>
      <c r="S23" s="48"/>
      <c r="T23" s="48"/>
      <c r="U23" s="48"/>
      <c r="V23" s="48">
        <f>SUM(Q23:U23)</f>
        <v>20</v>
      </c>
    </row>
    <row r="24" spans="2:22" ht="12.75">
      <c r="B24" s="85" t="s">
        <v>227</v>
      </c>
      <c r="C24" s="178"/>
      <c r="D24" s="16"/>
      <c r="E24" s="16"/>
      <c r="F24" s="16"/>
      <c r="G24" s="16"/>
      <c r="H24" s="16"/>
      <c r="I24" s="17"/>
      <c r="J24" s="52"/>
      <c r="K24" s="52"/>
      <c r="L24" s="67"/>
      <c r="Q24" s="63"/>
      <c r="R24" s="64"/>
      <c r="S24" s="64"/>
      <c r="T24" s="64"/>
      <c r="U24" s="64"/>
      <c r="V24" s="65"/>
    </row>
    <row r="25" spans="2:15" ht="12.75">
      <c r="B25" s="97" t="s">
        <v>228</v>
      </c>
      <c r="C25" s="161"/>
      <c r="D25" s="28"/>
      <c r="E25" s="28"/>
      <c r="F25" s="28"/>
      <c r="G25" s="28"/>
      <c r="H25" s="28"/>
      <c r="I25" s="28"/>
      <c r="J25" s="28"/>
      <c r="K25" s="28"/>
      <c r="L25" s="29"/>
      <c r="N25" s="237">
        <f>SUM(N18:N24)</f>
        <v>0</v>
      </c>
      <c r="O25" s="237">
        <f>SUM(O18:O24)</f>
        <v>0</v>
      </c>
    </row>
  </sheetData>
  <sheetProtection/>
  <mergeCells count="42">
    <mergeCell ref="U3:U4"/>
    <mergeCell ref="B19:L19"/>
    <mergeCell ref="R3:R4"/>
    <mergeCell ref="B5:C5"/>
    <mergeCell ref="B7:C7"/>
    <mergeCell ref="B8:C8"/>
    <mergeCell ref="G15:G16"/>
    <mergeCell ref="E13:E14"/>
    <mergeCell ref="D15:D16"/>
    <mergeCell ref="E15:E16"/>
    <mergeCell ref="B23:C23"/>
    <mergeCell ref="K23:L23"/>
    <mergeCell ref="S3:S4"/>
    <mergeCell ref="K12:L12"/>
    <mergeCell ref="K13:L16"/>
    <mergeCell ref="H15:H16"/>
    <mergeCell ref="K21:L21"/>
    <mergeCell ref="O3:O4"/>
    <mergeCell ref="B10:C10"/>
    <mergeCell ref="B11:C11"/>
    <mergeCell ref="B2:L2"/>
    <mergeCell ref="Q2:V2"/>
    <mergeCell ref="D3:F3"/>
    <mergeCell ref="G3:H3"/>
    <mergeCell ref="I3:I4"/>
    <mergeCell ref="J3:J4"/>
    <mergeCell ref="Q3:Q4"/>
    <mergeCell ref="T3:T4"/>
    <mergeCell ref="V3:V4"/>
    <mergeCell ref="B3:C4"/>
    <mergeCell ref="B12:C12"/>
    <mergeCell ref="B13:C14"/>
    <mergeCell ref="C15:C16"/>
    <mergeCell ref="B21:C21"/>
    <mergeCell ref="B15:B16"/>
    <mergeCell ref="D13:D14"/>
    <mergeCell ref="K3:L4"/>
    <mergeCell ref="K5:L5"/>
    <mergeCell ref="K7:L7"/>
    <mergeCell ref="K8:L8"/>
    <mergeCell ref="K10:L11"/>
    <mergeCell ref="N3:N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V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4" max="15" width="8.140625" style="0" customWidth="1"/>
    <col min="16" max="16" width="4.00390625" style="0" customWidth="1"/>
    <col min="17" max="17" width="8.140625" style="0" customWidth="1"/>
    <col min="18" max="18" width="8.421875" style="0" customWidth="1"/>
    <col min="20" max="20" width="8.421875" style="0" customWidth="1"/>
    <col min="21" max="21" width="8.00390625" style="0" customWidth="1"/>
    <col min="22" max="22" width="7.57421875" style="0" customWidth="1"/>
  </cols>
  <sheetData>
    <row r="1" ht="6.75" customHeight="1"/>
    <row r="2" spans="2:22" ht="15.75">
      <c r="B2" s="284" t="s">
        <v>816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 customHeight="1">
      <c r="B7" s="381" t="s">
        <v>230</v>
      </c>
      <c r="C7" s="411"/>
      <c r="D7" s="58" t="s">
        <v>145</v>
      </c>
      <c r="E7" s="58" t="s">
        <v>17</v>
      </c>
      <c r="F7" s="9" t="s">
        <v>22</v>
      </c>
      <c r="G7" s="58"/>
      <c r="H7" s="58" t="s">
        <v>180</v>
      </c>
      <c r="I7" s="58">
        <v>4</v>
      </c>
      <c r="J7" s="10">
        <f aca="true" t="shared" si="0" ref="J7:J15">V7</f>
        <v>100</v>
      </c>
      <c r="K7" s="509" t="s">
        <v>88</v>
      </c>
      <c r="L7" s="486"/>
      <c r="N7" s="69">
        <v>0</v>
      </c>
      <c r="O7" s="69">
        <f>N7*J7</f>
        <v>0</v>
      </c>
      <c r="Q7" s="48">
        <v>40</v>
      </c>
      <c r="R7" s="48">
        <v>20</v>
      </c>
      <c r="S7" s="48">
        <v>30</v>
      </c>
      <c r="T7" s="48"/>
      <c r="U7" s="48">
        <v>10</v>
      </c>
      <c r="V7" s="48">
        <f aca="true" t="shared" si="1" ref="V7:V23">SUM(Q7:U7)</f>
        <v>100</v>
      </c>
    </row>
    <row r="8" spans="2:22" ht="12.75" customHeight="1">
      <c r="B8" s="422" t="s">
        <v>231</v>
      </c>
      <c r="C8" s="423"/>
      <c r="D8" s="360" t="s">
        <v>232</v>
      </c>
      <c r="E8" s="302" t="s">
        <v>233</v>
      </c>
      <c r="F8" s="9" t="s">
        <v>21</v>
      </c>
      <c r="G8" s="302"/>
      <c r="H8" s="302" t="s">
        <v>180</v>
      </c>
      <c r="I8" s="302">
        <v>4</v>
      </c>
      <c r="J8" s="10">
        <f t="shared" si="0"/>
        <v>110</v>
      </c>
      <c r="K8" s="510"/>
      <c r="L8" s="487"/>
      <c r="N8" s="69">
        <v>0</v>
      </c>
      <c r="O8" s="69">
        <f>N8*J8</f>
        <v>0</v>
      </c>
      <c r="Q8" s="48">
        <v>40</v>
      </c>
      <c r="R8" s="48">
        <v>40</v>
      </c>
      <c r="S8" s="48">
        <v>20</v>
      </c>
      <c r="T8" s="48"/>
      <c r="U8" s="48">
        <v>10</v>
      </c>
      <c r="V8" s="48">
        <f t="shared" si="1"/>
        <v>110</v>
      </c>
    </row>
    <row r="9" spans="2:22" ht="12.75">
      <c r="B9" s="424"/>
      <c r="C9" s="425"/>
      <c r="D9" s="355"/>
      <c r="E9" s="334"/>
      <c r="F9" s="58" t="s">
        <v>20</v>
      </c>
      <c r="G9" s="334"/>
      <c r="H9" s="334"/>
      <c r="I9" s="334"/>
      <c r="J9" s="10">
        <f t="shared" si="0"/>
        <v>90</v>
      </c>
      <c r="K9" s="549"/>
      <c r="L9" s="488"/>
      <c r="N9" s="69">
        <v>0</v>
      </c>
      <c r="O9" s="69">
        <f aca="true" t="shared" si="2" ref="O9:O43">N9*J9</f>
        <v>0</v>
      </c>
      <c r="Q9" s="48">
        <v>40</v>
      </c>
      <c r="R9" s="48">
        <v>40</v>
      </c>
      <c r="S9" s="48"/>
      <c r="T9" s="48"/>
      <c r="U9" s="48">
        <v>10</v>
      </c>
      <c r="V9" s="48">
        <f t="shared" si="1"/>
        <v>90</v>
      </c>
    </row>
    <row r="10" spans="2:22" ht="12.75">
      <c r="B10" s="92" t="s">
        <v>580</v>
      </c>
      <c r="C10" s="92" t="s">
        <v>579</v>
      </c>
      <c r="D10" s="58" t="s">
        <v>24</v>
      </c>
      <c r="E10" s="58" t="s">
        <v>16</v>
      </c>
      <c r="F10" s="9" t="s">
        <v>21</v>
      </c>
      <c r="G10" s="58"/>
      <c r="H10" s="58" t="s">
        <v>132</v>
      </c>
      <c r="I10" s="58">
        <v>4</v>
      </c>
      <c r="J10" s="10">
        <f t="shared" si="0"/>
        <v>80</v>
      </c>
      <c r="K10" s="310" t="s">
        <v>100</v>
      </c>
      <c r="L10" s="311"/>
      <c r="N10" s="69">
        <v>0</v>
      </c>
      <c r="O10" s="69">
        <f t="shared" si="2"/>
        <v>0</v>
      </c>
      <c r="Q10" s="48">
        <v>40</v>
      </c>
      <c r="R10" s="48">
        <v>10</v>
      </c>
      <c r="S10" s="48">
        <v>20</v>
      </c>
      <c r="T10" s="48"/>
      <c r="U10" s="48">
        <v>10</v>
      </c>
      <c r="V10" s="48">
        <f t="shared" si="1"/>
        <v>80</v>
      </c>
    </row>
    <row r="11" spans="2:22" ht="12.75">
      <c r="B11" s="357" t="s">
        <v>582</v>
      </c>
      <c r="C11" s="357" t="s">
        <v>581</v>
      </c>
      <c r="D11" s="385" t="s">
        <v>24</v>
      </c>
      <c r="E11" s="80" t="s">
        <v>16</v>
      </c>
      <c r="F11" s="302" t="s">
        <v>21</v>
      </c>
      <c r="G11" s="501"/>
      <c r="H11" s="302" t="s">
        <v>132</v>
      </c>
      <c r="I11" s="442">
        <v>4</v>
      </c>
      <c r="J11" s="10">
        <f t="shared" si="0"/>
        <v>80</v>
      </c>
      <c r="K11" s="503" t="s">
        <v>48</v>
      </c>
      <c r="L11" s="504"/>
      <c r="N11" s="69">
        <v>0</v>
      </c>
      <c r="O11" s="69">
        <f t="shared" si="2"/>
        <v>0</v>
      </c>
      <c r="Q11" s="48">
        <v>40</v>
      </c>
      <c r="R11" s="48">
        <v>10</v>
      </c>
      <c r="S11" s="48">
        <v>20</v>
      </c>
      <c r="T11" s="48"/>
      <c r="U11" s="48">
        <v>10</v>
      </c>
      <c r="V11" s="48">
        <f t="shared" si="1"/>
        <v>80</v>
      </c>
    </row>
    <row r="12" spans="2:22" ht="12.75">
      <c r="B12" s="359"/>
      <c r="C12" s="359"/>
      <c r="D12" s="386"/>
      <c r="E12" s="80" t="s">
        <v>17</v>
      </c>
      <c r="F12" s="334"/>
      <c r="G12" s="502"/>
      <c r="H12" s="334"/>
      <c r="I12" s="443"/>
      <c r="J12" s="10">
        <f t="shared" si="0"/>
        <v>90</v>
      </c>
      <c r="K12" s="503" t="s">
        <v>48</v>
      </c>
      <c r="L12" s="504"/>
      <c r="N12" s="69">
        <v>0</v>
      </c>
      <c r="O12" s="69">
        <f t="shared" si="2"/>
        <v>0</v>
      </c>
      <c r="Q12" s="48">
        <v>40</v>
      </c>
      <c r="R12" s="48">
        <v>20</v>
      </c>
      <c r="S12" s="48">
        <v>20</v>
      </c>
      <c r="T12" s="48"/>
      <c r="U12" s="48">
        <v>10</v>
      </c>
      <c r="V12" s="48">
        <f t="shared" si="1"/>
        <v>90</v>
      </c>
    </row>
    <row r="13" spans="2:22" ht="12.75">
      <c r="B13" s="308" t="s">
        <v>132</v>
      </c>
      <c r="C13" s="309"/>
      <c r="D13" s="80" t="s">
        <v>24</v>
      </c>
      <c r="E13" s="80" t="s">
        <v>16</v>
      </c>
      <c r="F13" s="80" t="s">
        <v>20</v>
      </c>
      <c r="G13" s="1"/>
      <c r="H13" s="80" t="s">
        <v>132</v>
      </c>
      <c r="I13" s="4">
        <v>4</v>
      </c>
      <c r="J13" s="10">
        <f t="shared" si="0"/>
        <v>50</v>
      </c>
      <c r="K13" s="503" t="s">
        <v>84</v>
      </c>
      <c r="L13" s="504"/>
      <c r="N13" s="69">
        <v>0</v>
      </c>
      <c r="O13" s="69">
        <f t="shared" si="2"/>
        <v>0</v>
      </c>
      <c r="Q13" s="48">
        <v>40</v>
      </c>
      <c r="R13" s="48"/>
      <c r="S13" s="48"/>
      <c r="T13" s="48"/>
      <c r="U13" s="48">
        <v>10</v>
      </c>
      <c r="V13" s="48">
        <f t="shared" si="1"/>
        <v>50</v>
      </c>
    </row>
    <row r="14" spans="2:22" ht="12.75" customHeight="1">
      <c r="B14" s="444" t="s">
        <v>77</v>
      </c>
      <c r="C14" s="445"/>
      <c r="D14" s="59" t="s">
        <v>49</v>
      </c>
      <c r="E14" s="385" t="s">
        <v>16</v>
      </c>
      <c r="F14" s="385" t="s">
        <v>20</v>
      </c>
      <c r="G14" s="578"/>
      <c r="H14" s="501"/>
      <c r="I14" s="442">
        <v>4</v>
      </c>
      <c r="J14" s="10">
        <f t="shared" si="0"/>
        <v>30</v>
      </c>
      <c r="K14" s="565" t="s">
        <v>48</v>
      </c>
      <c r="L14" s="566"/>
      <c r="N14" s="69">
        <v>0</v>
      </c>
      <c r="O14" s="69">
        <f t="shared" si="2"/>
        <v>0</v>
      </c>
      <c r="Q14" s="48">
        <v>20</v>
      </c>
      <c r="R14" s="48">
        <v>10</v>
      </c>
      <c r="S14" s="48"/>
      <c r="T14" s="48"/>
      <c r="U14" s="48"/>
      <c r="V14" s="48">
        <f t="shared" si="1"/>
        <v>30</v>
      </c>
    </row>
    <row r="15" spans="2:22" ht="12.75">
      <c r="B15" s="448"/>
      <c r="C15" s="500"/>
      <c r="D15" s="59" t="s">
        <v>24</v>
      </c>
      <c r="E15" s="334"/>
      <c r="F15" s="386"/>
      <c r="G15" s="579"/>
      <c r="H15" s="502"/>
      <c r="I15" s="443"/>
      <c r="J15" s="4">
        <f t="shared" si="0"/>
        <v>50</v>
      </c>
      <c r="K15" s="569"/>
      <c r="L15" s="570"/>
      <c r="N15" s="69">
        <v>0</v>
      </c>
      <c r="O15" s="69">
        <f t="shared" si="2"/>
        <v>0</v>
      </c>
      <c r="Q15" s="48">
        <v>40</v>
      </c>
      <c r="R15" s="48">
        <v>10</v>
      </c>
      <c r="S15" s="48"/>
      <c r="T15" s="48"/>
      <c r="U15" s="48"/>
      <c r="V15" s="48">
        <f t="shared" si="1"/>
        <v>50</v>
      </c>
    </row>
    <row r="16" spans="2:22" ht="12.75" customHeight="1">
      <c r="B16" s="444" t="s">
        <v>234</v>
      </c>
      <c r="C16" s="445"/>
      <c r="D16" s="59" t="s">
        <v>49</v>
      </c>
      <c r="E16" s="385" t="s">
        <v>17</v>
      </c>
      <c r="F16" s="385" t="s">
        <v>20</v>
      </c>
      <c r="G16" s="578"/>
      <c r="H16" s="501"/>
      <c r="I16" s="442">
        <v>4</v>
      </c>
      <c r="J16" s="10">
        <f aca="true" t="shared" si="3" ref="J16:J23">V16</f>
        <v>40</v>
      </c>
      <c r="K16" s="569"/>
      <c r="L16" s="570"/>
      <c r="N16" s="69">
        <v>0</v>
      </c>
      <c r="O16" s="69">
        <f t="shared" si="2"/>
        <v>0</v>
      </c>
      <c r="Q16" s="48">
        <v>20</v>
      </c>
      <c r="R16" s="48">
        <v>20</v>
      </c>
      <c r="S16" s="48"/>
      <c r="T16" s="48"/>
      <c r="U16" s="48"/>
      <c r="V16" s="48">
        <f t="shared" si="1"/>
        <v>40</v>
      </c>
    </row>
    <row r="17" spans="2:22" ht="12.75">
      <c r="B17" s="448"/>
      <c r="C17" s="500"/>
      <c r="D17" s="59" t="s">
        <v>24</v>
      </c>
      <c r="E17" s="334"/>
      <c r="F17" s="386"/>
      <c r="G17" s="579"/>
      <c r="H17" s="502"/>
      <c r="I17" s="443"/>
      <c r="J17" s="4">
        <f t="shared" si="3"/>
        <v>60</v>
      </c>
      <c r="K17" s="567"/>
      <c r="L17" s="568"/>
      <c r="N17" s="69">
        <v>0</v>
      </c>
      <c r="O17" s="69">
        <f t="shared" si="2"/>
        <v>0</v>
      </c>
      <c r="Q17" s="48">
        <v>40</v>
      </c>
      <c r="R17" s="48">
        <v>20</v>
      </c>
      <c r="S17" s="48"/>
      <c r="T17" s="48"/>
      <c r="U17" s="48"/>
      <c r="V17" s="48">
        <f t="shared" si="1"/>
        <v>60</v>
      </c>
    </row>
    <row r="18" spans="2:22" ht="12.75">
      <c r="B18" s="444" t="s">
        <v>143</v>
      </c>
      <c r="C18" s="445"/>
      <c r="D18" s="385" t="s">
        <v>50</v>
      </c>
      <c r="E18" s="385" t="s">
        <v>56</v>
      </c>
      <c r="F18" s="84" t="s">
        <v>20</v>
      </c>
      <c r="G18" s="385" t="s">
        <v>70</v>
      </c>
      <c r="H18" s="501"/>
      <c r="I18" s="442">
        <v>4</v>
      </c>
      <c r="J18" s="10">
        <f t="shared" si="3"/>
        <v>40</v>
      </c>
      <c r="K18" s="365" t="s">
        <v>100</v>
      </c>
      <c r="L18" s="571" t="s">
        <v>60</v>
      </c>
      <c r="N18" s="69">
        <v>0</v>
      </c>
      <c r="O18" s="69">
        <f t="shared" si="2"/>
        <v>0</v>
      </c>
      <c r="Q18" s="48">
        <v>20</v>
      </c>
      <c r="R18" s="48"/>
      <c r="S18" s="48"/>
      <c r="T18" s="48">
        <v>20</v>
      </c>
      <c r="U18" s="48"/>
      <c r="V18" s="48">
        <f t="shared" si="1"/>
        <v>40</v>
      </c>
    </row>
    <row r="19" spans="2:22" ht="12.75">
      <c r="B19" s="448"/>
      <c r="C19" s="500"/>
      <c r="D19" s="386"/>
      <c r="E19" s="386"/>
      <c r="F19" s="84" t="s">
        <v>19</v>
      </c>
      <c r="G19" s="386"/>
      <c r="H19" s="502"/>
      <c r="I19" s="443"/>
      <c r="J19" s="4">
        <f t="shared" si="3"/>
        <v>30</v>
      </c>
      <c r="K19" s="443"/>
      <c r="L19" s="580"/>
      <c r="N19" s="69">
        <v>0</v>
      </c>
      <c r="O19" s="69">
        <f t="shared" si="2"/>
        <v>0</v>
      </c>
      <c r="Q19" s="48">
        <v>20</v>
      </c>
      <c r="R19" s="48"/>
      <c r="S19" s="48">
        <v>-10</v>
      </c>
      <c r="T19" s="48">
        <v>20</v>
      </c>
      <c r="U19" s="48"/>
      <c r="V19" s="48">
        <f t="shared" si="1"/>
        <v>30</v>
      </c>
    </row>
    <row r="20" spans="2:22" ht="12.75">
      <c r="B20" s="444" t="s">
        <v>143</v>
      </c>
      <c r="C20" s="445"/>
      <c r="D20" s="385" t="s">
        <v>974</v>
      </c>
      <c r="E20" s="385" t="s">
        <v>56</v>
      </c>
      <c r="F20" s="84" t="s">
        <v>20</v>
      </c>
      <c r="G20" s="385" t="s">
        <v>70</v>
      </c>
      <c r="H20" s="501"/>
      <c r="I20" s="442">
        <v>4</v>
      </c>
      <c r="J20" s="10">
        <f t="shared" si="3"/>
        <v>40</v>
      </c>
      <c r="K20" s="365" t="s">
        <v>100</v>
      </c>
      <c r="L20" s="580"/>
      <c r="N20" s="69">
        <v>0</v>
      </c>
      <c r="O20" s="69">
        <f t="shared" si="2"/>
        <v>0</v>
      </c>
      <c r="Q20" s="48">
        <v>20</v>
      </c>
      <c r="R20" s="48"/>
      <c r="S20" s="48"/>
      <c r="T20" s="48">
        <v>20</v>
      </c>
      <c r="U20" s="48"/>
      <c r="V20" s="48">
        <f t="shared" si="1"/>
        <v>40</v>
      </c>
    </row>
    <row r="21" spans="2:22" ht="12.75">
      <c r="B21" s="448"/>
      <c r="C21" s="500"/>
      <c r="D21" s="386"/>
      <c r="E21" s="386"/>
      <c r="F21" s="84" t="s">
        <v>19</v>
      </c>
      <c r="G21" s="386"/>
      <c r="H21" s="502"/>
      <c r="I21" s="443"/>
      <c r="J21" s="4">
        <f t="shared" si="3"/>
        <v>30</v>
      </c>
      <c r="K21" s="443"/>
      <c r="L21" s="580"/>
      <c r="N21" s="69">
        <v>0</v>
      </c>
      <c r="O21" s="69">
        <f t="shared" si="2"/>
        <v>0</v>
      </c>
      <c r="Q21" s="48">
        <v>20</v>
      </c>
      <c r="R21" s="48"/>
      <c r="S21" s="48">
        <v>-10</v>
      </c>
      <c r="T21" s="48">
        <v>20</v>
      </c>
      <c r="U21" s="48"/>
      <c r="V21" s="48">
        <f t="shared" si="1"/>
        <v>30</v>
      </c>
    </row>
    <row r="22" spans="2:22" ht="12.75">
      <c r="B22" s="444" t="s">
        <v>144</v>
      </c>
      <c r="C22" s="445"/>
      <c r="D22" s="385" t="s">
        <v>50</v>
      </c>
      <c r="E22" s="385" t="s">
        <v>56</v>
      </c>
      <c r="F22" s="84" t="s">
        <v>20</v>
      </c>
      <c r="G22" s="385" t="s">
        <v>72</v>
      </c>
      <c r="H22" s="501"/>
      <c r="I22" s="442">
        <v>4</v>
      </c>
      <c r="J22" s="10">
        <f t="shared" si="3"/>
        <v>40</v>
      </c>
      <c r="K22" s="365" t="s">
        <v>100</v>
      </c>
      <c r="L22" s="580"/>
      <c r="N22" s="69">
        <v>0</v>
      </c>
      <c r="O22" s="69">
        <f t="shared" si="2"/>
        <v>0</v>
      </c>
      <c r="Q22" s="48">
        <v>20</v>
      </c>
      <c r="R22" s="48"/>
      <c r="S22" s="48"/>
      <c r="T22" s="48">
        <v>20</v>
      </c>
      <c r="U22" s="48"/>
      <c r="V22" s="48">
        <f t="shared" si="1"/>
        <v>40</v>
      </c>
    </row>
    <row r="23" spans="2:22" ht="12.75">
      <c r="B23" s="448"/>
      <c r="C23" s="500"/>
      <c r="D23" s="386"/>
      <c r="E23" s="386"/>
      <c r="F23" s="84" t="s">
        <v>19</v>
      </c>
      <c r="G23" s="386"/>
      <c r="H23" s="502"/>
      <c r="I23" s="443"/>
      <c r="J23" s="4">
        <f t="shared" si="3"/>
        <v>30</v>
      </c>
      <c r="K23" s="443"/>
      <c r="L23" s="580"/>
      <c r="N23" s="69">
        <v>0</v>
      </c>
      <c r="O23" s="69">
        <f t="shared" si="2"/>
        <v>0</v>
      </c>
      <c r="Q23" s="48">
        <v>20</v>
      </c>
      <c r="R23" s="48"/>
      <c r="S23" s="48">
        <v>-10</v>
      </c>
      <c r="T23" s="48">
        <v>20</v>
      </c>
      <c r="U23" s="48"/>
      <c r="V23" s="48">
        <f t="shared" si="1"/>
        <v>30</v>
      </c>
    </row>
    <row r="24" spans="2:22" ht="12.75">
      <c r="B24" s="15" t="s">
        <v>64</v>
      </c>
      <c r="C24" s="107"/>
      <c r="D24" s="16"/>
      <c r="E24" s="16"/>
      <c r="F24" s="16"/>
      <c r="G24" s="16"/>
      <c r="H24" s="16"/>
      <c r="I24" s="17"/>
      <c r="J24" s="17"/>
      <c r="K24" s="17"/>
      <c r="L24" s="139"/>
      <c r="Q24" s="49"/>
      <c r="R24" s="50"/>
      <c r="S24" s="50"/>
      <c r="T24" s="50"/>
      <c r="U24" s="50"/>
      <c r="V24" s="51"/>
    </row>
    <row r="25" spans="2:22" ht="12.75">
      <c r="B25" s="381" t="s">
        <v>235</v>
      </c>
      <c r="C25" s="411"/>
      <c r="D25" s="80" t="s">
        <v>202</v>
      </c>
      <c r="E25" s="80" t="s">
        <v>56</v>
      </c>
      <c r="F25" s="9" t="s">
        <v>20</v>
      </c>
      <c r="G25" s="80" t="s">
        <v>70</v>
      </c>
      <c r="H25" s="1"/>
      <c r="I25" s="10">
        <v>4</v>
      </c>
      <c r="J25" s="10">
        <f aca="true" t="shared" si="4" ref="J25:J44">V25</f>
        <v>60</v>
      </c>
      <c r="K25" s="565" t="s">
        <v>66</v>
      </c>
      <c r="L25" s="566"/>
      <c r="N25" s="69">
        <v>0</v>
      </c>
      <c r="O25" s="69">
        <f t="shared" si="2"/>
        <v>0</v>
      </c>
      <c r="Q25" s="48">
        <v>40</v>
      </c>
      <c r="R25" s="48"/>
      <c r="S25" s="48"/>
      <c r="T25" s="48">
        <v>20</v>
      </c>
      <c r="U25" s="48"/>
      <c r="V25" s="48">
        <f aca="true" t="shared" si="5" ref="V25:V44">SUM(Q25:U25)</f>
        <v>60</v>
      </c>
    </row>
    <row r="26" spans="2:22" ht="12.75">
      <c r="B26" s="381" t="s">
        <v>236</v>
      </c>
      <c r="C26" s="411"/>
      <c r="D26" s="80" t="s">
        <v>202</v>
      </c>
      <c r="E26" s="80" t="s">
        <v>56</v>
      </c>
      <c r="F26" s="80" t="s">
        <v>20</v>
      </c>
      <c r="G26" s="80" t="s">
        <v>70</v>
      </c>
      <c r="H26" s="1"/>
      <c r="I26" s="44">
        <v>4</v>
      </c>
      <c r="J26" s="10">
        <f t="shared" si="4"/>
        <v>60</v>
      </c>
      <c r="K26" s="567"/>
      <c r="L26" s="568"/>
      <c r="N26" s="69">
        <v>0</v>
      </c>
      <c r="O26" s="69">
        <f t="shared" si="2"/>
        <v>0</v>
      </c>
      <c r="Q26" s="48">
        <v>40</v>
      </c>
      <c r="R26" s="48"/>
      <c r="S26" s="48"/>
      <c r="T26" s="48">
        <v>20</v>
      </c>
      <c r="U26" s="48"/>
      <c r="V26" s="48">
        <f t="shared" si="5"/>
        <v>60</v>
      </c>
    </row>
    <row r="27" spans="2:22" ht="12.75">
      <c r="B27" s="505" t="s">
        <v>69</v>
      </c>
      <c r="C27" s="506"/>
      <c r="D27" s="1" t="s">
        <v>50</v>
      </c>
      <c r="E27" s="1" t="s">
        <v>56</v>
      </c>
      <c r="F27" s="80" t="s">
        <v>21</v>
      </c>
      <c r="G27" s="59" t="s">
        <v>70</v>
      </c>
      <c r="H27" s="1"/>
      <c r="I27" s="4">
        <v>4</v>
      </c>
      <c r="J27" s="10">
        <f t="shared" si="4"/>
        <v>60</v>
      </c>
      <c r="K27" s="503" t="s">
        <v>48</v>
      </c>
      <c r="L27" s="504"/>
      <c r="N27" s="69">
        <v>0</v>
      </c>
      <c r="O27" s="69">
        <f t="shared" si="2"/>
        <v>0</v>
      </c>
      <c r="Q27" s="48">
        <v>20</v>
      </c>
      <c r="R27" s="48"/>
      <c r="S27" s="48">
        <v>20</v>
      </c>
      <c r="T27" s="48">
        <v>20</v>
      </c>
      <c r="U27" s="48"/>
      <c r="V27" s="48">
        <f t="shared" si="5"/>
        <v>60</v>
      </c>
    </row>
    <row r="28" spans="2:22" ht="12.75">
      <c r="B28" s="505" t="s">
        <v>122</v>
      </c>
      <c r="C28" s="506"/>
      <c r="D28" s="80" t="s">
        <v>50</v>
      </c>
      <c r="E28" s="59" t="s">
        <v>56</v>
      </c>
      <c r="F28" s="80" t="s">
        <v>20</v>
      </c>
      <c r="G28" s="81" t="s">
        <v>181</v>
      </c>
      <c r="H28" s="5"/>
      <c r="I28" s="4">
        <v>4</v>
      </c>
      <c r="J28" s="54">
        <f t="shared" si="4"/>
        <v>40</v>
      </c>
      <c r="K28" s="310" t="s">
        <v>48</v>
      </c>
      <c r="L28" s="311"/>
      <c r="N28" s="69">
        <v>0</v>
      </c>
      <c r="O28" s="69">
        <f t="shared" si="2"/>
        <v>0</v>
      </c>
      <c r="Q28" s="48">
        <v>20</v>
      </c>
      <c r="R28" s="48"/>
      <c r="S28" s="48"/>
      <c r="T28" s="48">
        <v>20</v>
      </c>
      <c r="U28" s="48"/>
      <c r="V28" s="48">
        <f t="shared" si="5"/>
        <v>40</v>
      </c>
    </row>
    <row r="29" spans="2:22" ht="12.75">
      <c r="B29" s="505" t="s">
        <v>237</v>
      </c>
      <c r="C29" s="506"/>
      <c r="D29" s="80" t="s">
        <v>49</v>
      </c>
      <c r="E29" s="59" t="s">
        <v>16</v>
      </c>
      <c r="F29" s="80" t="s">
        <v>20</v>
      </c>
      <c r="G29" s="5"/>
      <c r="H29" s="5"/>
      <c r="I29" s="4">
        <v>4</v>
      </c>
      <c r="J29" s="54">
        <f t="shared" si="4"/>
        <v>30</v>
      </c>
      <c r="K29" s="298" t="s">
        <v>48</v>
      </c>
      <c r="L29" s="299"/>
      <c r="N29" s="69">
        <v>0</v>
      </c>
      <c r="O29" s="69">
        <f t="shared" si="2"/>
        <v>0</v>
      </c>
      <c r="Q29" s="48">
        <v>20</v>
      </c>
      <c r="R29" s="48">
        <v>10</v>
      </c>
      <c r="S29" s="48"/>
      <c r="T29" s="48"/>
      <c r="U29" s="48"/>
      <c r="V29" s="48">
        <f t="shared" si="5"/>
        <v>30</v>
      </c>
    </row>
    <row r="30" spans="2:22" ht="12.75">
      <c r="B30" s="444" t="s">
        <v>208</v>
      </c>
      <c r="C30" s="445"/>
      <c r="D30" s="385" t="s">
        <v>49</v>
      </c>
      <c r="E30" s="385" t="s">
        <v>16</v>
      </c>
      <c r="F30" s="385" t="s">
        <v>20</v>
      </c>
      <c r="G30" s="348"/>
      <c r="H30" s="5"/>
      <c r="I30" s="44">
        <v>4</v>
      </c>
      <c r="J30" s="54">
        <f t="shared" si="4"/>
        <v>30</v>
      </c>
      <c r="K30" s="346"/>
      <c r="L30" s="347"/>
      <c r="N30" s="69">
        <v>0</v>
      </c>
      <c r="O30" s="69">
        <f t="shared" si="2"/>
        <v>0</v>
      </c>
      <c r="Q30" s="48">
        <v>20</v>
      </c>
      <c r="R30" s="48">
        <v>10</v>
      </c>
      <c r="S30" s="48"/>
      <c r="T30" s="48"/>
      <c r="U30" s="48"/>
      <c r="V30" s="48">
        <f t="shared" si="5"/>
        <v>30</v>
      </c>
    </row>
    <row r="31" spans="2:22" ht="25.5">
      <c r="B31" s="448"/>
      <c r="C31" s="500"/>
      <c r="D31" s="386"/>
      <c r="E31" s="386"/>
      <c r="F31" s="386"/>
      <c r="G31" s="349"/>
      <c r="H31" s="206" t="s">
        <v>843</v>
      </c>
      <c r="I31" s="44">
        <v>4</v>
      </c>
      <c r="J31" s="54">
        <f t="shared" si="4"/>
        <v>40</v>
      </c>
      <c r="K31" s="300"/>
      <c r="L31" s="301"/>
      <c r="N31" s="69">
        <v>0</v>
      </c>
      <c r="O31" s="69">
        <f t="shared" si="2"/>
        <v>0</v>
      </c>
      <c r="Q31" s="48">
        <v>20</v>
      </c>
      <c r="R31" s="48">
        <v>10</v>
      </c>
      <c r="S31" s="48"/>
      <c r="T31" s="48"/>
      <c r="U31" s="48">
        <v>10</v>
      </c>
      <c r="V31" s="48">
        <f t="shared" si="5"/>
        <v>40</v>
      </c>
    </row>
    <row r="32" spans="2:22" ht="12.75">
      <c r="B32" s="308" t="s">
        <v>238</v>
      </c>
      <c r="C32" s="309"/>
      <c r="D32" s="83" t="s">
        <v>202</v>
      </c>
      <c r="E32" s="83" t="s">
        <v>56</v>
      </c>
      <c r="F32" s="80" t="s">
        <v>20</v>
      </c>
      <c r="G32" s="5"/>
      <c r="H32" s="5"/>
      <c r="I32" s="44">
        <v>4</v>
      </c>
      <c r="J32" s="54">
        <f t="shared" si="4"/>
        <v>40</v>
      </c>
      <c r="K32" s="298" t="s">
        <v>48</v>
      </c>
      <c r="L32" s="299"/>
      <c r="N32" s="69">
        <v>0</v>
      </c>
      <c r="O32" s="69">
        <f t="shared" si="2"/>
        <v>0</v>
      </c>
      <c r="Q32" s="48">
        <v>40</v>
      </c>
      <c r="R32" s="48"/>
      <c r="S32" s="48"/>
      <c r="T32" s="48"/>
      <c r="U32" s="48"/>
      <c r="V32" s="48">
        <f t="shared" si="5"/>
        <v>40</v>
      </c>
    </row>
    <row r="33" spans="2:22" ht="12.75">
      <c r="B33" s="308" t="s">
        <v>239</v>
      </c>
      <c r="C33" s="309"/>
      <c r="D33" s="83" t="s">
        <v>202</v>
      </c>
      <c r="E33" s="83" t="s">
        <v>56</v>
      </c>
      <c r="F33" s="80" t="s">
        <v>20</v>
      </c>
      <c r="G33" s="5"/>
      <c r="H33" s="5"/>
      <c r="I33" s="44">
        <v>4</v>
      </c>
      <c r="J33" s="54">
        <f t="shared" si="4"/>
        <v>40</v>
      </c>
      <c r="K33" s="300"/>
      <c r="L33" s="301"/>
      <c r="N33" s="69">
        <v>0</v>
      </c>
      <c r="O33" s="69">
        <f t="shared" si="2"/>
        <v>0</v>
      </c>
      <c r="Q33" s="48">
        <v>40</v>
      </c>
      <c r="R33" s="48"/>
      <c r="S33" s="48"/>
      <c r="T33" s="48"/>
      <c r="U33" s="48"/>
      <c r="V33" s="48">
        <f t="shared" si="5"/>
        <v>40</v>
      </c>
    </row>
    <row r="34" spans="2:22" ht="25.5">
      <c r="B34" s="87" t="s">
        <v>34</v>
      </c>
      <c r="C34" s="87" t="s">
        <v>583</v>
      </c>
      <c r="D34" s="80" t="s">
        <v>28</v>
      </c>
      <c r="E34" s="59"/>
      <c r="F34" s="80" t="s">
        <v>20</v>
      </c>
      <c r="G34" s="5"/>
      <c r="H34" s="5"/>
      <c r="I34" s="10">
        <v>1</v>
      </c>
      <c r="J34" s="54">
        <f t="shared" si="4"/>
        <v>100</v>
      </c>
      <c r="K34" s="436" t="s">
        <v>100</v>
      </c>
      <c r="L34" s="457"/>
      <c r="N34" s="69">
        <v>0</v>
      </c>
      <c r="O34" s="69">
        <f t="shared" si="2"/>
        <v>0</v>
      </c>
      <c r="Q34" s="48">
        <v>100</v>
      </c>
      <c r="R34" s="48"/>
      <c r="S34" s="48"/>
      <c r="T34" s="48"/>
      <c r="U34" s="48"/>
      <c r="V34" s="48">
        <f t="shared" si="5"/>
        <v>100</v>
      </c>
    </row>
    <row r="35" spans="2:22" ht="12.75">
      <c r="B35" s="381" t="s">
        <v>37</v>
      </c>
      <c r="C35" s="411"/>
      <c r="D35" s="80" t="s">
        <v>27</v>
      </c>
      <c r="E35" s="59"/>
      <c r="F35" s="80" t="s">
        <v>20</v>
      </c>
      <c r="G35" s="5"/>
      <c r="H35" s="5"/>
      <c r="I35" s="79">
        <v>1</v>
      </c>
      <c r="J35" s="54">
        <f t="shared" si="4"/>
        <v>30</v>
      </c>
      <c r="K35" s="436" t="s">
        <v>100</v>
      </c>
      <c r="L35" s="457"/>
      <c r="N35" s="69">
        <v>0</v>
      </c>
      <c r="O35" s="69">
        <f t="shared" si="2"/>
        <v>0</v>
      </c>
      <c r="Q35" s="48">
        <v>30</v>
      </c>
      <c r="R35" s="48"/>
      <c r="S35" s="48"/>
      <c r="T35" s="48"/>
      <c r="U35" s="48"/>
      <c r="V35" s="48">
        <f t="shared" si="5"/>
        <v>30</v>
      </c>
    </row>
    <row r="36" spans="2:22" ht="12.75">
      <c r="B36" s="381" t="s">
        <v>240</v>
      </c>
      <c r="C36" s="411"/>
      <c r="D36" s="80" t="s">
        <v>145</v>
      </c>
      <c r="E36" s="80" t="s">
        <v>17</v>
      </c>
      <c r="F36" s="80" t="s">
        <v>21</v>
      </c>
      <c r="G36" s="5"/>
      <c r="H36" s="5"/>
      <c r="I36" s="79">
        <v>4</v>
      </c>
      <c r="J36" s="54">
        <f t="shared" si="4"/>
        <v>80</v>
      </c>
      <c r="K36" s="436" t="s">
        <v>66</v>
      </c>
      <c r="L36" s="457"/>
      <c r="N36" s="69">
        <v>0</v>
      </c>
      <c r="O36" s="69">
        <f t="shared" si="2"/>
        <v>0</v>
      </c>
      <c r="Q36" s="48">
        <v>40</v>
      </c>
      <c r="R36" s="48">
        <v>20</v>
      </c>
      <c r="S36" s="48">
        <v>20</v>
      </c>
      <c r="T36" s="48"/>
      <c r="U36" s="48"/>
      <c r="V36" s="48">
        <f t="shared" si="5"/>
        <v>80</v>
      </c>
    </row>
    <row r="37" spans="2:22" ht="12.75">
      <c r="B37" s="444" t="s">
        <v>215</v>
      </c>
      <c r="C37" s="445"/>
      <c r="D37" s="385" t="s">
        <v>24</v>
      </c>
      <c r="E37" s="385" t="s">
        <v>16</v>
      </c>
      <c r="F37" s="80" t="s">
        <v>21</v>
      </c>
      <c r="G37" s="501"/>
      <c r="H37" s="302"/>
      <c r="I37" s="442">
        <v>4</v>
      </c>
      <c r="J37" s="10">
        <f t="shared" si="4"/>
        <v>70</v>
      </c>
      <c r="K37" s="565" t="s">
        <v>48</v>
      </c>
      <c r="L37" s="566"/>
      <c r="N37" s="69">
        <v>0</v>
      </c>
      <c r="O37" s="69">
        <f t="shared" si="2"/>
        <v>0</v>
      </c>
      <c r="Q37" s="48">
        <v>40</v>
      </c>
      <c r="R37" s="48">
        <v>10</v>
      </c>
      <c r="S37" s="48">
        <v>20</v>
      </c>
      <c r="T37" s="48"/>
      <c r="U37" s="48"/>
      <c r="V37" s="48">
        <f t="shared" si="5"/>
        <v>70</v>
      </c>
    </row>
    <row r="38" spans="2:22" ht="12.75">
      <c r="B38" s="448"/>
      <c r="C38" s="500"/>
      <c r="D38" s="386"/>
      <c r="E38" s="386"/>
      <c r="F38" s="80" t="s">
        <v>20</v>
      </c>
      <c r="G38" s="502"/>
      <c r="H38" s="334"/>
      <c r="I38" s="443"/>
      <c r="J38" s="10">
        <f t="shared" si="4"/>
        <v>50</v>
      </c>
      <c r="K38" s="567"/>
      <c r="L38" s="568"/>
      <c r="N38" s="69">
        <v>0</v>
      </c>
      <c r="O38" s="69">
        <f t="shared" si="2"/>
        <v>0</v>
      </c>
      <c r="Q38" s="48">
        <v>40</v>
      </c>
      <c r="R38" s="48">
        <v>10</v>
      </c>
      <c r="S38" s="48"/>
      <c r="T38" s="48"/>
      <c r="U38" s="48"/>
      <c r="V38" s="48">
        <f t="shared" si="5"/>
        <v>50</v>
      </c>
    </row>
    <row r="39" spans="2:22" ht="12.75">
      <c r="B39" s="308" t="s">
        <v>241</v>
      </c>
      <c r="C39" s="309"/>
      <c r="D39" s="84" t="s">
        <v>839</v>
      </c>
      <c r="E39" s="84" t="s">
        <v>56</v>
      </c>
      <c r="F39" s="80" t="s">
        <v>19</v>
      </c>
      <c r="G39" s="105" t="s">
        <v>70</v>
      </c>
      <c r="H39" s="77"/>
      <c r="I39" s="79">
        <v>4</v>
      </c>
      <c r="J39" s="10">
        <f t="shared" si="4"/>
        <v>50</v>
      </c>
      <c r="K39" s="503" t="s">
        <v>66</v>
      </c>
      <c r="L39" s="504"/>
      <c r="N39" s="69">
        <v>0</v>
      </c>
      <c r="O39" s="69">
        <f t="shared" si="2"/>
        <v>0</v>
      </c>
      <c r="Q39" s="48">
        <v>40</v>
      </c>
      <c r="R39" s="48"/>
      <c r="S39" s="48">
        <v>-10</v>
      </c>
      <c r="T39" s="48">
        <v>20</v>
      </c>
      <c r="U39" s="48"/>
      <c r="V39" s="48">
        <f t="shared" si="5"/>
        <v>50</v>
      </c>
    </row>
    <row r="40" spans="2:22" ht="12.75">
      <c r="B40" s="356" t="s">
        <v>585</v>
      </c>
      <c r="C40" s="356" t="s">
        <v>584</v>
      </c>
      <c r="D40" s="80" t="s">
        <v>24</v>
      </c>
      <c r="E40" s="385" t="s">
        <v>16</v>
      </c>
      <c r="F40" s="385" t="s">
        <v>19</v>
      </c>
      <c r="G40" s="501"/>
      <c r="H40" s="501"/>
      <c r="I40" s="442">
        <v>4</v>
      </c>
      <c r="J40" s="10">
        <f t="shared" si="4"/>
        <v>40</v>
      </c>
      <c r="K40" s="565" t="s">
        <v>100</v>
      </c>
      <c r="L40" s="566"/>
      <c r="N40" s="69">
        <v>0</v>
      </c>
      <c r="O40" s="69">
        <f t="shared" si="2"/>
        <v>0</v>
      </c>
      <c r="Q40" s="48">
        <v>40</v>
      </c>
      <c r="R40" s="48">
        <v>10</v>
      </c>
      <c r="S40" s="48">
        <v>-10</v>
      </c>
      <c r="T40" s="48"/>
      <c r="U40" s="48"/>
      <c r="V40" s="48">
        <f t="shared" si="5"/>
        <v>40</v>
      </c>
    </row>
    <row r="41" spans="2:22" ht="12.75">
      <c r="B41" s="359"/>
      <c r="C41" s="456"/>
      <c r="D41" s="80" t="s">
        <v>49</v>
      </c>
      <c r="E41" s="386"/>
      <c r="F41" s="334"/>
      <c r="G41" s="502"/>
      <c r="H41" s="502"/>
      <c r="I41" s="443"/>
      <c r="J41" s="10">
        <f t="shared" si="4"/>
        <v>20</v>
      </c>
      <c r="K41" s="567"/>
      <c r="L41" s="568"/>
      <c r="N41" s="69">
        <v>0</v>
      </c>
      <c r="O41" s="69">
        <f t="shared" si="2"/>
        <v>0</v>
      </c>
      <c r="Q41" s="48">
        <v>20</v>
      </c>
      <c r="R41" s="48">
        <v>10</v>
      </c>
      <c r="S41" s="48">
        <v>-10</v>
      </c>
      <c r="T41" s="48"/>
      <c r="U41" s="48"/>
      <c r="V41" s="48">
        <f t="shared" si="5"/>
        <v>20</v>
      </c>
    </row>
    <row r="42" spans="2:22" ht="12.75">
      <c r="B42" s="308" t="s">
        <v>242</v>
      </c>
      <c r="C42" s="309"/>
      <c r="D42" s="80" t="s">
        <v>26</v>
      </c>
      <c r="E42" s="84" t="s">
        <v>56</v>
      </c>
      <c r="F42" s="84" t="s">
        <v>19</v>
      </c>
      <c r="G42" s="98"/>
      <c r="H42" s="98"/>
      <c r="I42" s="79">
        <v>4</v>
      </c>
      <c r="J42" s="54">
        <f t="shared" si="4"/>
        <v>10</v>
      </c>
      <c r="K42" s="503" t="s">
        <v>67</v>
      </c>
      <c r="L42" s="504"/>
      <c r="N42" s="69">
        <v>0</v>
      </c>
      <c r="O42" s="69">
        <f t="shared" si="2"/>
        <v>0</v>
      </c>
      <c r="Q42" s="48">
        <v>20</v>
      </c>
      <c r="R42" s="48"/>
      <c r="S42" s="48">
        <v>-10</v>
      </c>
      <c r="T42" s="48"/>
      <c r="U42" s="48"/>
      <c r="V42" s="48">
        <f t="shared" si="5"/>
        <v>10</v>
      </c>
    </row>
    <row r="43" spans="2:22" ht="12.75">
      <c r="B43" s="463" t="s">
        <v>104</v>
      </c>
      <c r="C43" s="464"/>
      <c r="D43" s="53" t="s">
        <v>833</v>
      </c>
      <c r="E43" s="1"/>
      <c r="F43" s="9" t="s">
        <v>20</v>
      </c>
      <c r="G43" s="5"/>
      <c r="H43" s="5"/>
      <c r="I43" s="10">
        <v>1</v>
      </c>
      <c r="J43" s="54">
        <f t="shared" si="4"/>
        <v>70</v>
      </c>
      <c r="K43" s="310" t="s">
        <v>48</v>
      </c>
      <c r="L43" s="311"/>
      <c r="N43" s="69">
        <v>0</v>
      </c>
      <c r="O43" s="69">
        <f t="shared" si="2"/>
        <v>0</v>
      </c>
      <c r="Q43" s="48">
        <v>70</v>
      </c>
      <c r="R43" s="48"/>
      <c r="S43" s="48"/>
      <c r="T43" s="48"/>
      <c r="U43" s="48"/>
      <c r="V43" s="48">
        <f t="shared" si="5"/>
        <v>70</v>
      </c>
    </row>
    <row r="44" spans="2:22" ht="12.75">
      <c r="B44" s="291" t="s">
        <v>63</v>
      </c>
      <c r="C44" s="292"/>
      <c r="D44" s="9" t="s">
        <v>133</v>
      </c>
      <c r="E44" s="7"/>
      <c r="F44" s="7"/>
      <c r="G44" s="7"/>
      <c r="H44" s="7"/>
      <c r="I44" s="10">
        <v>1</v>
      </c>
      <c r="J44" s="54">
        <f t="shared" si="4"/>
        <v>10</v>
      </c>
      <c r="K44" s="479" t="s">
        <v>253</v>
      </c>
      <c r="L44" s="294"/>
      <c r="N44" s="69">
        <v>0</v>
      </c>
      <c r="O44" s="69">
        <f>N44*J44</f>
        <v>0</v>
      </c>
      <c r="Q44" s="48">
        <v>10</v>
      </c>
      <c r="R44" s="48"/>
      <c r="S44" s="48"/>
      <c r="T44" s="48"/>
      <c r="U44" s="48"/>
      <c r="V44" s="48">
        <f t="shared" si="5"/>
        <v>10</v>
      </c>
    </row>
    <row r="45" spans="2:22" ht="12.75">
      <c r="B45" s="15" t="s">
        <v>79</v>
      </c>
      <c r="C45" s="107"/>
      <c r="D45" s="19"/>
      <c r="E45" s="19"/>
      <c r="F45" s="19"/>
      <c r="G45" s="19"/>
      <c r="H45" s="19"/>
      <c r="I45" s="19"/>
      <c r="J45" s="19"/>
      <c r="K45" s="19"/>
      <c r="L45" s="20"/>
      <c r="Q45" s="49"/>
      <c r="R45" s="50"/>
      <c r="S45" s="50"/>
      <c r="T45" s="50"/>
      <c r="U45" s="50"/>
      <c r="V45" s="51"/>
    </row>
    <row r="46" spans="2:15" ht="12.75">
      <c r="B46" s="89" t="s">
        <v>1096</v>
      </c>
      <c r="C46" s="164"/>
      <c r="D46" s="36"/>
      <c r="E46" s="36"/>
      <c r="F46" s="36"/>
      <c r="G46" s="36"/>
      <c r="H46" s="36"/>
      <c r="I46" s="36"/>
      <c r="J46" s="36"/>
      <c r="K46" s="36"/>
      <c r="L46" s="37"/>
      <c r="N46" s="277">
        <f>SUM(N5:N45)</f>
        <v>0</v>
      </c>
      <c r="O46" s="277">
        <f>SUM(O5:O45)</f>
        <v>0</v>
      </c>
    </row>
    <row r="47" spans="2:12" ht="12.75">
      <c r="B47" s="90" t="s">
        <v>1097</v>
      </c>
      <c r="C47" s="118"/>
      <c r="D47" s="31"/>
      <c r="E47" s="31"/>
      <c r="F47" s="31"/>
      <c r="G47" s="31"/>
      <c r="H47" s="31"/>
      <c r="I47" s="31"/>
      <c r="J47" s="31"/>
      <c r="K47" s="31"/>
      <c r="L47" s="32"/>
    </row>
    <row r="48" spans="2:12" ht="12.75">
      <c r="B48" s="91" t="s">
        <v>243</v>
      </c>
      <c r="C48" s="165"/>
      <c r="D48" s="39"/>
      <c r="E48" s="39"/>
      <c r="F48" s="39"/>
      <c r="G48" s="39"/>
      <c r="H48" s="39"/>
      <c r="I48" s="39"/>
      <c r="J48" s="39"/>
      <c r="K48" s="39"/>
      <c r="L48" s="40"/>
    </row>
    <row r="50" ht="12.75">
      <c r="B50" t="s">
        <v>1099</v>
      </c>
    </row>
    <row r="51" spans="2:3" ht="12.75">
      <c r="B51" s="118" t="s">
        <v>319</v>
      </c>
      <c r="C51" s="118"/>
    </row>
    <row r="52" spans="2:3" ht="12.75">
      <c r="B52" s="118" t="s">
        <v>1098</v>
      </c>
      <c r="C52" s="118"/>
    </row>
    <row r="54" spans="2:22" ht="15.75">
      <c r="B54" s="284" t="s">
        <v>671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6"/>
      <c r="Q54" s="312" t="s">
        <v>134</v>
      </c>
      <c r="R54" s="313"/>
      <c r="S54" s="313"/>
      <c r="T54" s="313"/>
      <c r="U54" s="313"/>
      <c r="V54" s="314"/>
    </row>
    <row r="55" spans="2:22" ht="12.75" customHeight="1">
      <c r="B55" s="315" t="s">
        <v>39</v>
      </c>
      <c r="C55" s="316"/>
      <c r="D55" s="319" t="s">
        <v>40</v>
      </c>
      <c r="E55" s="320"/>
      <c r="F55" s="321"/>
      <c r="G55" s="319" t="s">
        <v>44</v>
      </c>
      <c r="H55" s="321"/>
      <c r="I55" s="322" t="s">
        <v>46</v>
      </c>
      <c r="J55" s="322" t="s">
        <v>52</v>
      </c>
      <c r="K55" s="324" t="s">
        <v>47</v>
      </c>
      <c r="L55" s="325"/>
      <c r="Q55" s="306" t="s">
        <v>127</v>
      </c>
      <c r="R55" s="306" t="s">
        <v>42</v>
      </c>
      <c r="S55" s="306" t="s">
        <v>43</v>
      </c>
      <c r="T55" s="306" t="s">
        <v>128</v>
      </c>
      <c r="U55" s="306" t="s">
        <v>126</v>
      </c>
      <c r="V55" s="306" t="s">
        <v>129</v>
      </c>
    </row>
    <row r="56" spans="2:22" ht="12.75">
      <c r="B56" s="317"/>
      <c r="C56" s="318"/>
      <c r="D56" s="1" t="s">
        <v>41</v>
      </c>
      <c r="E56" s="1" t="s">
        <v>42</v>
      </c>
      <c r="F56" s="1" t="s">
        <v>43</v>
      </c>
      <c r="G56" s="1" t="s">
        <v>45</v>
      </c>
      <c r="H56" s="1" t="s">
        <v>126</v>
      </c>
      <c r="I56" s="323"/>
      <c r="J56" s="323"/>
      <c r="K56" s="326"/>
      <c r="L56" s="327"/>
      <c r="Q56" s="307"/>
      <c r="R56" s="307"/>
      <c r="S56" s="307"/>
      <c r="T56" s="307"/>
      <c r="U56" s="307"/>
      <c r="V56" s="307"/>
    </row>
    <row r="57" spans="2:22" ht="12.75">
      <c r="B57" s="308" t="s">
        <v>135</v>
      </c>
      <c r="C57" s="309"/>
      <c r="D57" s="59" t="s">
        <v>136</v>
      </c>
      <c r="E57" s="59"/>
      <c r="F57" s="59"/>
      <c r="G57" s="59"/>
      <c r="H57" s="59"/>
      <c r="I57" s="61">
        <v>1</v>
      </c>
      <c r="J57" s="10">
        <f>V57</f>
        <v>30</v>
      </c>
      <c r="K57" s="310" t="s">
        <v>88</v>
      </c>
      <c r="L57" s="311"/>
      <c r="N57" s="69">
        <v>0</v>
      </c>
      <c r="O57" s="69">
        <f>N57*J57</f>
        <v>0</v>
      </c>
      <c r="Q57" s="62">
        <v>30</v>
      </c>
      <c r="R57" s="47"/>
      <c r="S57" s="47"/>
      <c r="T57" s="47"/>
      <c r="U57" s="47"/>
      <c r="V57" s="48">
        <f>SUM(Q57:U57)</f>
        <v>30</v>
      </c>
    </row>
    <row r="58" spans="2:22" ht="12.75">
      <c r="B58" s="15" t="s">
        <v>137</v>
      </c>
      <c r="C58" s="107"/>
      <c r="D58" s="16"/>
      <c r="E58" s="16"/>
      <c r="F58" s="16"/>
      <c r="G58" s="16"/>
      <c r="H58" s="16"/>
      <c r="I58" s="17"/>
      <c r="J58" s="52"/>
      <c r="K58" s="52"/>
      <c r="L58" s="18"/>
      <c r="Q58" s="49"/>
      <c r="R58" s="50"/>
      <c r="S58" s="50"/>
      <c r="T58" s="50"/>
      <c r="U58" s="50"/>
      <c r="V58" s="51"/>
    </row>
    <row r="59" spans="2:22" ht="12.75" customHeight="1">
      <c r="B59" s="381" t="s">
        <v>30</v>
      </c>
      <c r="C59" s="411"/>
      <c r="D59" s="58" t="s">
        <v>232</v>
      </c>
      <c r="E59" s="58" t="s">
        <v>233</v>
      </c>
      <c r="F59" s="9" t="s">
        <v>21</v>
      </c>
      <c r="G59" s="58"/>
      <c r="H59" s="58" t="s">
        <v>180</v>
      </c>
      <c r="I59" s="58">
        <v>4</v>
      </c>
      <c r="J59" s="10">
        <f>V59</f>
        <v>110</v>
      </c>
      <c r="K59" s="509" t="s">
        <v>117</v>
      </c>
      <c r="L59" s="486"/>
      <c r="N59" s="69">
        <v>0</v>
      </c>
      <c r="O59" s="69">
        <f>N59*J59</f>
        <v>0</v>
      </c>
      <c r="Q59" s="48">
        <v>40</v>
      </c>
      <c r="R59" s="48">
        <v>40</v>
      </c>
      <c r="S59" s="48">
        <v>20</v>
      </c>
      <c r="T59" s="48"/>
      <c r="U59" s="48">
        <v>10</v>
      </c>
      <c r="V59" s="48">
        <f>SUM(Q59:U59)</f>
        <v>110</v>
      </c>
    </row>
    <row r="60" spans="2:22" ht="12.75">
      <c r="B60" s="381" t="s">
        <v>651</v>
      </c>
      <c r="C60" s="411"/>
      <c r="D60" s="80" t="s">
        <v>202</v>
      </c>
      <c r="E60" s="80" t="s">
        <v>56</v>
      </c>
      <c r="F60" s="80" t="s">
        <v>20</v>
      </c>
      <c r="G60" s="80" t="s">
        <v>70</v>
      </c>
      <c r="H60" s="1"/>
      <c r="I60" s="10">
        <v>4</v>
      </c>
      <c r="J60" s="10">
        <f>V60</f>
        <v>60</v>
      </c>
      <c r="K60" s="507" t="s">
        <v>92</v>
      </c>
      <c r="L60" s="508"/>
      <c r="N60" s="69">
        <v>0</v>
      </c>
      <c r="O60" s="69">
        <f>N60*J60</f>
        <v>0</v>
      </c>
      <c r="Q60" s="48">
        <v>40</v>
      </c>
      <c r="R60" s="48"/>
      <c r="S60" s="48"/>
      <c r="T60" s="48">
        <v>20</v>
      </c>
      <c r="U60" s="48"/>
      <c r="V60" s="48">
        <f>SUM(Q60:U60)</f>
        <v>60</v>
      </c>
    </row>
    <row r="61" spans="2:22" ht="12.75">
      <c r="B61" s="444" t="s">
        <v>493</v>
      </c>
      <c r="C61" s="445"/>
      <c r="D61" s="80" t="s">
        <v>50</v>
      </c>
      <c r="E61" s="385" t="s">
        <v>56</v>
      </c>
      <c r="F61" s="385" t="s">
        <v>20</v>
      </c>
      <c r="G61" s="385" t="s">
        <v>70</v>
      </c>
      <c r="H61" s="501"/>
      <c r="I61" s="442">
        <v>4</v>
      </c>
      <c r="J61" s="10">
        <f>V61</f>
        <v>40</v>
      </c>
      <c r="K61" s="298" t="s">
        <v>100</v>
      </c>
      <c r="L61" s="299"/>
      <c r="N61" s="69">
        <v>0</v>
      </c>
      <c r="O61" s="69">
        <f>N61*J61</f>
        <v>0</v>
      </c>
      <c r="Q61" s="48">
        <v>20</v>
      </c>
      <c r="R61" s="48"/>
      <c r="S61" s="48"/>
      <c r="T61" s="48">
        <v>20</v>
      </c>
      <c r="U61" s="48"/>
      <c r="V61" s="48">
        <f>SUM(Q61:U61)</f>
        <v>40</v>
      </c>
    </row>
    <row r="62" spans="2:22" ht="12.75">
      <c r="B62" s="448"/>
      <c r="C62" s="500"/>
      <c r="D62" s="80" t="s">
        <v>974</v>
      </c>
      <c r="E62" s="386"/>
      <c r="F62" s="386"/>
      <c r="G62" s="386"/>
      <c r="H62" s="502"/>
      <c r="I62" s="443"/>
      <c r="J62" s="4">
        <f>V62</f>
        <v>40</v>
      </c>
      <c r="K62" s="300"/>
      <c r="L62" s="301"/>
      <c r="N62" s="69">
        <v>0</v>
      </c>
      <c r="O62" s="69">
        <f>N62*J62</f>
        <v>0</v>
      </c>
      <c r="Q62" s="48">
        <v>20</v>
      </c>
      <c r="R62" s="48"/>
      <c r="S62" s="48"/>
      <c r="T62" s="48">
        <v>20</v>
      </c>
      <c r="U62" s="48"/>
      <c r="V62" s="48">
        <f>SUM(Q62:U62)</f>
        <v>40</v>
      </c>
    </row>
    <row r="64" spans="14:15" ht="12.75">
      <c r="N64" s="277">
        <f>SUM(N46:N63)</f>
        <v>0</v>
      </c>
      <c r="O64" s="277">
        <f>SUM(O46:O63)</f>
        <v>0</v>
      </c>
    </row>
  </sheetData>
  <sheetProtection/>
  <mergeCells count="145">
    <mergeCell ref="F30:F31"/>
    <mergeCell ref="G30:G31"/>
    <mergeCell ref="K29:L31"/>
    <mergeCell ref="I11:I12"/>
    <mergeCell ref="I18:I19"/>
    <mergeCell ref="K14:L17"/>
    <mergeCell ref="K18:K19"/>
    <mergeCell ref="G16:G17"/>
    <mergeCell ref="I14:I15"/>
    <mergeCell ref="F14:F15"/>
    <mergeCell ref="B2:L2"/>
    <mergeCell ref="Q2:V2"/>
    <mergeCell ref="D3:F3"/>
    <mergeCell ref="G3:H3"/>
    <mergeCell ref="I3:I4"/>
    <mergeCell ref="J3:J4"/>
    <mergeCell ref="T3:T4"/>
    <mergeCell ref="S3:S4"/>
    <mergeCell ref="R3:R4"/>
    <mergeCell ref="U3:U4"/>
    <mergeCell ref="V3:V4"/>
    <mergeCell ref="D8:D9"/>
    <mergeCell ref="E8:E9"/>
    <mergeCell ref="G8:G9"/>
    <mergeCell ref="H8:H9"/>
    <mergeCell ref="I8:I9"/>
    <mergeCell ref="Q3:Q4"/>
    <mergeCell ref="N3:N4"/>
    <mergeCell ref="O3:O4"/>
    <mergeCell ref="E16:E17"/>
    <mergeCell ref="D22:D23"/>
    <mergeCell ref="E22:E23"/>
    <mergeCell ref="G22:G23"/>
    <mergeCell ref="H22:H23"/>
    <mergeCell ref="I20:I21"/>
    <mergeCell ref="I22:I23"/>
    <mergeCell ref="I16:I17"/>
    <mergeCell ref="B14:C15"/>
    <mergeCell ref="B40:B41"/>
    <mergeCell ref="H16:H17"/>
    <mergeCell ref="D18:D19"/>
    <mergeCell ref="E18:E19"/>
    <mergeCell ref="G18:G19"/>
    <mergeCell ref="H18:H19"/>
    <mergeCell ref="H20:H21"/>
    <mergeCell ref="F16:F17"/>
    <mergeCell ref="D30:D31"/>
    <mergeCell ref="G14:G15"/>
    <mergeCell ref="H14:H15"/>
    <mergeCell ref="B29:C29"/>
    <mergeCell ref="F11:F12"/>
    <mergeCell ref="G11:G12"/>
    <mergeCell ref="G20:G21"/>
    <mergeCell ref="D20:D21"/>
    <mergeCell ref="E20:E21"/>
    <mergeCell ref="B13:C13"/>
    <mergeCell ref="E14:E15"/>
    <mergeCell ref="B11:B12"/>
    <mergeCell ref="C11:C12"/>
    <mergeCell ref="I40:I41"/>
    <mergeCell ref="D37:D38"/>
    <mergeCell ref="G37:G38"/>
    <mergeCell ref="H37:H38"/>
    <mergeCell ref="I37:I38"/>
    <mergeCell ref="E37:E38"/>
    <mergeCell ref="H11:H12"/>
    <mergeCell ref="F40:F41"/>
    <mergeCell ref="G40:G41"/>
    <mergeCell ref="H40:H41"/>
    <mergeCell ref="B3:C4"/>
    <mergeCell ref="B5:C5"/>
    <mergeCell ref="B7:C7"/>
    <mergeCell ref="B8:C9"/>
    <mergeCell ref="B16:C17"/>
    <mergeCell ref="B18:C19"/>
    <mergeCell ref="D11:D12"/>
    <mergeCell ref="B22:C23"/>
    <mergeCell ref="B25:C25"/>
    <mergeCell ref="B26:C26"/>
    <mergeCell ref="B27:C27"/>
    <mergeCell ref="B28:C28"/>
    <mergeCell ref="E40:E41"/>
    <mergeCell ref="E30:E31"/>
    <mergeCell ref="B43:C43"/>
    <mergeCell ref="B44:C44"/>
    <mergeCell ref="K3:L4"/>
    <mergeCell ref="K5:L5"/>
    <mergeCell ref="K7:L9"/>
    <mergeCell ref="K10:L10"/>
    <mergeCell ref="K11:L11"/>
    <mergeCell ref="B32:C32"/>
    <mergeCell ref="B33:C33"/>
    <mergeCell ref="B35:C35"/>
    <mergeCell ref="K28:L28"/>
    <mergeCell ref="L18:L23"/>
    <mergeCell ref="K20:K21"/>
    <mergeCell ref="B39:C39"/>
    <mergeCell ref="C40:C41"/>
    <mergeCell ref="B42:C42"/>
    <mergeCell ref="B36:C36"/>
    <mergeCell ref="B30:C31"/>
    <mergeCell ref="B37:C38"/>
    <mergeCell ref="B20:C21"/>
    <mergeCell ref="K32:L33"/>
    <mergeCell ref="K34:L34"/>
    <mergeCell ref="K35:L35"/>
    <mergeCell ref="K42:L42"/>
    <mergeCell ref="K12:L12"/>
    <mergeCell ref="K43:L43"/>
    <mergeCell ref="K13:L13"/>
    <mergeCell ref="K22:K23"/>
    <mergeCell ref="K25:L26"/>
    <mergeCell ref="K27:L27"/>
    <mergeCell ref="J55:J56"/>
    <mergeCell ref="K44:L44"/>
    <mergeCell ref="K36:L36"/>
    <mergeCell ref="K37:L38"/>
    <mergeCell ref="K39:L39"/>
    <mergeCell ref="K40:L41"/>
    <mergeCell ref="K61:L62"/>
    <mergeCell ref="V55:V56"/>
    <mergeCell ref="B57:C57"/>
    <mergeCell ref="K57:L57"/>
    <mergeCell ref="B54:L54"/>
    <mergeCell ref="Q54:V54"/>
    <mergeCell ref="B55:C56"/>
    <mergeCell ref="D55:F55"/>
    <mergeCell ref="G55:H55"/>
    <mergeCell ref="I55:I56"/>
    <mergeCell ref="S55:S56"/>
    <mergeCell ref="T55:T56"/>
    <mergeCell ref="U55:U56"/>
    <mergeCell ref="K55:L56"/>
    <mergeCell ref="Q55:Q56"/>
    <mergeCell ref="R55:R56"/>
    <mergeCell ref="B59:C59"/>
    <mergeCell ref="K59:L59"/>
    <mergeCell ref="B60:C60"/>
    <mergeCell ref="K60:L60"/>
    <mergeCell ref="B61:C62"/>
    <mergeCell ref="E61:E62"/>
    <mergeCell ref="F61:F62"/>
    <mergeCell ref="G61:G62"/>
    <mergeCell ref="H61:H62"/>
    <mergeCell ref="I61:I6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V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6.421875" style="0" customWidth="1"/>
    <col min="15" max="15" width="6.8515625" style="0" customWidth="1"/>
    <col min="16" max="16" width="2.00390625" style="0" customWidth="1"/>
    <col min="17" max="17" width="7.57421875" style="0" customWidth="1"/>
    <col min="18" max="18" width="8.00390625" style="0" customWidth="1"/>
    <col min="19" max="19" width="8.28125" style="0" customWidth="1"/>
    <col min="20" max="20" width="8.7109375" style="0" customWidth="1"/>
    <col min="21" max="21" width="8.57421875" style="0" customWidth="1"/>
  </cols>
  <sheetData>
    <row r="1" ht="8.25" customHeight="1"/>
    <row r="2" spans="2:22" ht="15.75">
      <c r="B2" s="284" t="s">
        <v>760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N2" s="572" t="s">
        <v>971</v>
      </c>
      <c r="O2" s="573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574" t="s">
        <v>972</v>
      </c>
      <c r="O3" s="574" t="s">
        <v>973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575"/>
      <c r="O4" s="575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275">
        <v>0</v>
      </c>
      <c r="O5" s="275">
        <f>N5*V5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N6" s="276"/>
      <c r="O6" s="276"/>
      <c r="Q6" s="63"/>
      <c r="R6" s="64"/>
      <c r="S6" s="64"/>
      <c r="T6" s="64"/>
      <c r="U6" s="64"/>
      <c r="V6" s="65"/>
    </row>
    <row r="7" spans="2:22" ht="12.75">
      <c r="B7" s="416" t="s">
        <v>761</v>
      </c>
      <c r="C7" s="417"/>
      <c r="D7" s="302" t="s">
        <v>145</v>
      </c>
      <c r="E7" s="302" t="s">
        <v>17</v>
      </c>
      <c r="F7" s="53" t="s">
        <v>21</v>
      </c>
      <c r="G7" s="302" t="s">
        <v>413</v>
      </c>
      <c r="H7" s="302"/>
      <c r="I7" s="302">
        <v>4</v>
      </c>
      <c r="J7" s="10">
        <f aca="true" t="shared" si="0" ref="J7:J21">V7</f>
        <v>90</v>
      </c>
      <c r="K7" s="361" t="s">
        <v>48</v>
      </c>
      <c r="L7" s="362"/>
      <c r="N7" s="275">
        <v>0</v>
      </c>
      <c r="O7" s="275">
        <f aca="true" t="shared" si="1" ref="O7:O19">N7*V7</f>
        <v>0</v>
      </c>
      <c r="Q7" s="48">
        <v>40</v>
      </c>
      <c r="R7" s="48">
        <v>20</v>
      </c>
      <c r="S7" s="48">
        <v>20</v>
      </c>
      <c r="T7" s="48">
        <v>10</v>
      </c>
      <c r="U7" s="48"/>
      <c r="V7" s="48">
        <f aca="true" t="shared" si="2" ref="V7:V21">SUM(Q7:U7)</f>
        <v>90</v>
      </c>
    </row>
    <row r="8" spans="2:22" ht="12.75">
      <c r="B8" s="420"/>
      <c r="C8" s="421"/>
      <c r="D8" s="334"/>
      <c r="E8" s="334"/>
      <c r="F8" s="53" t="s">
        <v>20</v>
      </c>
      <c r="G8" s="334"/>
      <c r="H8" s="334"/>
      <c r="I8" s="334"/>
      <c r="J8" s="10">
        <f t="shared" si="0"/>
        <v>70</v>
      </c>
      <c r="K8" s="363"/>
      <c r="L8" s="364"/>
      <c r="N8" s="275">
        <v>0</v>
      </c>
      <c r="O8" s="275">
        <f t="shared" si="1"/>
        <v>0</v>
      </c>
      <c r="Q8" s="48">
        <v>40</v>
      </c>
      <c r="R8" s="48">
        <v>20</v>
      </c>
      <c r="S8" s="48"/>
      <c r="T8" s="48">
        <v>10</v>
      </c>
      <c r="U8" s="48"/>
      <c r="V8" s="48">
        <f t="shared" si="2"/>
        <v>70</v>
      </c>
    </row>
    <row r="9" spans="2:22" ht="12.75">
      <c r="B9" s="287" t="s">
        <v>604</v>
      </c>
      <c r="C9" s="288"/>
      <c r="D9" s="302" t="s">
        <v>145</v>
      </c>
      <c r="E9" s="302" t="s">
        <v>16</v>
      </c>
      <c r="F9" s="53" t="s">
        <v>20</v>
      </c>
      <c r="G9" s="302"/>
      <c r="H9" s="302"/>
      <c r="I9" s="302">
        <v>4</v>
      </c>
      <c r="J9" s="10">
        <f t="shared" si="0"/>
        <v>50</v>
      </c>
      <c r="K9" s="361" t="s">
        <v>117</v>
      </c>
      <c r="L9" s="362"/>
      <c r="N9" s="275">
        <v>0</v>
      </c>
      <c r="O9" s="275">
        <f t="shared" si="1"/>
        <v>0</v>
      </c>
      <c r="Q9" s="48">
        <v>40</v>
      </c>
      <c r="R9" s="48">
        <v>10</v>
      </c>
      <c r="S9" s="48"/>
      <c r="T9" s="48"/>
      <c r="U9" s="48"/>
      <c r="V9" s="48">
        <f t="shared" si="2"/>
        <v>50</v>
      </c>
    </row>
    <row r="10" spans="2:22" ht="12.75">
      <c r="B10" s="304"/>
      <c r="C10" s="305"/>
      <c r="D10" s="303"/>
      <c r="E10" s="334"/>
      <c r="F10" s="53" t="s">
        <v>19</v>
      </c>
      <c r="G10" s="334"/>
      <c r="H10" s="334"/>
      <c r="I10" s="334"/>
      <c r="J10" s="10">
        <f t="shared" si="0"/>
        <v>40</v>
      </c>
      <c r="K10" s="525"/>
      <c r="L10" s="526"/>
      <c r="N10" s="275">
        <v>0</v>
      </c>
      <c r="O10" s="275">
        <f t="shared" si="1"/>
        <v>0</v>
      </c>
      <c r="Q10" s="48">
        <v>40</v>
      </c>
      <c r="R10" s="48">
        <v>10</v>
      </c>
      <c r="S10" s="48">
        <v>-10</v>
      </c>
      <c r="T10" s="48"/>
      <c r="U10" s="48"/>
      <c r="V10" s="48">
        <f t="shared" si="2"/>
        <v>40</v>
      </c>
    </row>
    <row r="11" spans="2:22" ht="12.75">
      <c r="B11" s="304"/>
      <c r="C11" s="305"/>
      <c r="D11" s="303"/>
      <c r="E11" s="302" t="s">
        <v>56</v>
      </c>
      <c r="F11" s="53" t="s">
        <v>20</v>
      </c>
      <c r="G11" s="302"/>
      <c r="H11" s="302"/>
      <c r="I11" s="302">
        <v>4</v>
      </c>
      <c r="J11" s="10">
        <f t="shared" si="0"/>
        <v>40</v>
      </c>
      <c r="K11" s="525"/>
      <c r="L11" s="526"/>
      <c r="N11" s="275">
        <v>0</v>
      </c>
      <c r="O11" s="275">
        <f t="shared" si="1"/>
        <v>0</v>
      </c>
      <c r="Q11" s="48">
        <v>40</v>
      </c>
      <c r="R11" s="48"/>
      <c r="S11" s="48"/>
      <c r="T11" s="48"/>
      <c r="U11" s="48"/>
      <c r="V11" s="48">
        <f t="shared" si="2"/>
        <v>40</v>
      </c>
    </row>
    <row r="12" spans="2:22" ht="12.75">
      <c r="B12" s="332"/>
      <c r="C12" s="333"/>
      <c r="D12" s="334"/>
      <c r="E12" s="334"/>
      <c r="F12" s="53" t="s">
        <v>19</v>
      </c>
      <c r="G12" s="334"/>
      <c r="H12" s="334"/>
      <c r="I12" s="334"/>
      <c r="J12" s="10">
        <f t="shared" si="0"/>
        <v>30</v>
      </c>
      <c r="K12" s="525"/>
      <c r="L12" s="526"/>
      <c r="N12" s="275">
        <v>0</v>
      </c>
      <c r="O12" s="275">
        <f t="shared" si="1"/>
        <v>0</v>
      </c>
      <c r="Q12" s="48">
        <v>40</v>
      </c>
      <c r="R12" s="48"/>
      <c r="S12" s="48">
        <v>-10</v>
      </c>
      <c r="T12" s="48"/>
      <c r="U12" s="48"/>
      <c r="V12" s="48">
        <f t="shared" si="2"/>
        <v>30</v>
      </c>
    </row>
    <row r="13" spans="2:22" ht="12.75">
      <c r="B13" s="482" t="s">
        <v>132</v>
      </c>
      <c r="C13" s="514"/>
      <c r="D13" s="80" t="s">
        <v>24</v>
      </c>
      <c r="E13" s="80" t="s">
        <v>16</v>
      </c>
      <c r="F13" s="101" t="s">
        <v>20</v>
      </c>
      <c r="G13" s="58"/>
      <c r="H13" s="83" t="s">
        <v>132</v>
      </c>
      <c r="I13" s="58">
        <v>4</v>
      </c>
      <c r="J13" s="10">
        <f t="shared" si="0"/>
        <v>60</v>
      </c>
      <c r="K13" s="402" t="s">
        <v>182</v>
      </c>
      <c r="L13" s="435"/>
      <c r="N13" s="275">
        <v>0</v>
      </c>
      <c r="O13" s="275">
        <f t="shared" si="1"/>
        <v>0</v>
      </c>
      <c r="Q13" s="48">
        <v>40</v>
      </c>
      <c r="R13" s="48">
        <v>10</v>
      </c>
      <c r="S13" s="48"/>
      <c r="T13" s="48"/>
      <c r="U13" s="48">
        <v>10</v>
      </c>
      <c r="V13" s="48">
        <f t="shared" si="2"/>
        <v>60</v>
      </c>
    </row>
    <row r="14" spans="2:22" ht="12.75">
      <c r="B14" s="287" t="s">
        <v>77</v>
      </c>
      <c r="C14" s="288"/>
      <c r="D14" s="58" t="s">
        <v>24</v>
      </c>
      <c r="E14" s="302" t="s">
        <v>16</v>
      </c>
      <c r="F14" s="360" t="s">
        <v>20</v>
      </c>
      <c r="G14" s="302"/>
      <c r="H14" s="302"/>
      <c r="I14" s="302">
        <v>4</v>
      </c>
      <c r="J14" s="10">
        <f t="shared" si="0"/>
        <v>50</v>
      </c>
      <c r="K14" s="361" t="s">
        <v>48</v>
      </c>
      <c r="L14" s="362"/>
      <c r="N14" s="275">
        <v>0</v>
      </c>
      <c r="O14" s="275">
        <f t="shared" si="1"/>
        <v>0</v>
      </c>
      <c r="Q14" s="48">
        <v>40</v>
      </c>
      <c r="R14" s="48">
        <v>10</v>
      </c>
      <c r="S14" s="48"/>
      <c r="T14" s="48"/>
      <c r="U14" s="48"/>
      <c r="V14" s="48">
        <f t="shared" si="2"/>
        <v>50</v>
      </c>
    </row>
    <row r="15" spans="2:22" ht="12.75">
      <c r="B15" s="304"/>
      <c r="C15" s="305"/>
      <c r="D15" s="101" t="s">
        <v>276</v>
      </c>
      <c r="E15" s="334"/>
      <c r="F15" s="355"/>
      <c r="G15" s="334"/>
      <c r="H15" s="334"/>
      <c r="I15" s="334"/>
      <c r="J15" s="10">
        <f t="shared" si="0"/>
        <v>30</v>
      </c>
      <c r="K15" s="525"/>
      <c r="L15" s="526"/>
      <c r="N15" s="275">
        <v>0</v>
      </c>
      <c r="O15" s="275">
        <f t="shared" si="1"/>
        <v>0</v>
      </c>
      <c r="Q15" s="48">
        <v>20</v>
      </c>
      <c r="R15" s="48">
        <v>10</v>
      </c>
      <c r="S15" s="48"/>
      <c r="T15" s="48"/>
      <c r="U15" s="48"/>
      <c r="V15" s="48">
        <f t="shared" si="2"/>
        <v>30</v>
      </c>
    </row>
    <row r="16" spans="2:22" ht="12.75">
      <c r="B16" s="381" t="s">
        <v>741</v>
      </c>
      <c r="C16" s="411"/>
      <c r="D16" s="9" t="s">
        <v>50</v>
      </c>
      <c r="E16" s="9" t="s">
        <v>16</v>
      </c>
      <c r="F16" s="101" t="s">
        <v>20</v>
      </c>
      <c r="G16" s="58" t="s">
        <v>181</v>
      </c>
      <c r="H16" s="58"/>
      <c r="I16" s="58">
        <v>4</v>
      </c>
      <c r="J16" s="10">
        <f t="shared" si="0"/>
        <v>50</v>
      </c>
      <c r="K16" s="363"/>
      <c r="L16" s="364"/>
      <c r="N16" s="275">
        <v>0</v>
      </c>
      <c r="O16" s="275">
        <f t="shared" si="1"/>
        <v>0</v>
      </c>
      <c r="Q16" s="48">
        <v>20</v>
      </c>
      <c r="R16" s="48">
        <v>10</v>
      </c>
      <c r="S16" s="48"/>
      <c r="T16" s="48">
        <v>20</v>
      </c>
      <c r="U16" s="48"/>
      <c r="V16" s="48">
        <f t="shared" si="2"/>
        <v>50</v>
      </c>
    </row>
    <row r="17" spans="2:22" ht="12.75">
      <c r="B17" s="444" t="s">
        <v>762</v>
      </c>
      <c r="C17" s="445"/>
      <c r="D17" s="353" t="s">
        <v>974</v>
      </c>
      <c r="E17" s="385" t="s">
        <v>56</v>
      </c>
      <c r="F17" s="53" t="s">
        <v>20</v>
      </c>
      <c r="G17" s="385" t="s">
        <v>70</v>
      </c>
      <c r="H17" s="302"/>
      <c r="I17" s="442">
        <v>4</v>
      </c>
      <c r="J17" s="10">
        <f t="shared" si="0"/>
        <v>40</v>
      </c>
      <c r="K17" s="361" t="s">
        <v>763</v>
      </c>
      <c r="L17" s="362"/>
      <c r="M17" s="163"/>
      <c r="N17" s="275">
        <v>0</v>
      </c>
      <c r="O17" s="275">
        <f t="shared" si="1"/>
        <v>0</v>
      </c>
      <c r="Q17" s="48">
        <v>20</v>
      </c>
      <c r="R17" s="48"/>
      <c r="S17" s="48"/>
      <c r="T17" s="48">
        <v>20</v>
      </c>
      <c r="U17" s="48"/>
      <c r="V17" s="48">
        <f t="shared" si="2"/>
        <v>40</v>
      </c>
    </row>
    <row r="18" spans="2:22" ht="12.75">
      <c r="B18" s="448"/>
      <c r="C18" s="500"/>
      <c r="D18" s="355"/>
      <c r="E18" s="386"/>
      <c r="F18" s="53" t="s">
        <v>19</v>
      </c>
      <c r="G18" s="386"/>
      <c r="H18" s="334"/>
      <c r="I18" s="443"/>
      <c r="J18" s="10">
        <f t="shared" si="0"/>
        <v>30</v>
      </c>
      <c r="K18" s="363"/>
      <c r="L18" s="364"/>
      <c r="M18" s="202"/>
      <c r="N18" s="275">
        <v>0</v>
      </c>
      <c r="O18" s="275">
        <f t="shared" si="1"/>
        <v>0</v>
      </c>
      <c r="Q18" s="48">
        <v>20</v>
      </c>
      <c r="R18" s="48"/>
      <c r="S18" s="48">
        <v>-10</v>
      </c>
      <c r="T18" s="48">
        <v>20</v>
      </c>
      <c r="U18" s="48"/>
      <c r="V18" s="48">
        <f t="shared" si="2"/>
        <v>30</v>
      </c>
    </row>
    <row r="19" spans="2:22" ht="12.75">
      <c r="B19" s="444" t="s">
        <v>764</v>
      </c>
      <c r="C19" s="445"/>
      <c r="D19" s="360" t="s">
        <v>276</v>
      </c>
      <c r="E19" s="385" t="s">
        <v>16</v>
      </c>
      <c r="F19" s="53" t="s">
        <v>20</v>
      </c>
      <c r="G19" s="385"/>
      <c r="H19" s="302"/>
      <c r="I19" s="442">
        <v>4</v>
      </c>
      <c r="J19" s="10">
        <f>V19</f>
        <v>30</v>
      </c>
      <c r="K19" s="361" t="s">
        <v>100</v>
      </c>
      <c r="L19" s="362"/>
      <c r="M19" s="163"/>
      <c r="N19" s="275">
        <v>0</v>
      </c>
      <c r="O19" s="275">
        <f t="shared" si="1"/>
        <v>0</v>
      </c>
      <c r="Q19" s="48">
        <v>20</v>
      </c>
      <c r="R19" s="48">
        <v>10</v>
      </c>
      <c r="S19" s="48"/>
      <c r="T19" s="48"/>
      <c r="U19" s="48"/>
      <c r="V19" s="48">
        <f t="shared" si="2"/>
        <v>30</v>
      </c>
    </row>
    <row r="20" spans="2:22" ht="12.75">
      <c r="B20" s="448"/>
      <c r="C20" s="500"/>
      <c r="D20" s="355"/>
      <c r="E20" s="386"/>
      <c r="F20" s="53" t="s">
        <v>19</v>
      </c>
      <c r="G20" s="386"/>
      <c r="H20" s="334"/>
      <c r="I20" s="443"/>
      <c r="J20" s="10">
        <f>V20</f>
        <v>20</v>
      </c>
      <c r="K20" s="363"/>
      <c r="L20" s="364"/>
      <c r="M20" s="202"/>
      <c r="N20" s="275">
        <v>0</v>
      </c>
      <c r="O20" s="275">
        <f aca="true" t="shared" si="3" ref="O20:O30">N20*V20</f>
        <v>0</v>
      </c>
      <c r="Q20" s="48">
        <v>20</v>
      </c>
      <c r="R20" s="48">
        <v>10</v>
      </c>
      <c r="S20" s="48">
        <v>-10</v>
      </c>
      <c r="T20" s="48"/>
      <c r="U20" s="48"/>
      <c r="V20" s="48">
        <f t="shared" si="2"/>
        <v>20</v>
      </c>
    </row>
    <row r="21" spans="2:22" ht="12.75">
      <c r="B21" s="422" t="s">
        <v>34</v>
      </c>
      <c r="C21" s="423"/>
      <c r="D21" s="83" t="s">
        <v>28</v>
      </c>
      <c r="E21" s="83"/>
      <c r="F21" s="129" t="s">
        <v>20</v>
      </c>
      <c r="G21" s="83"/>
      <c r="H21" s="58"/>
      <c r="I21" s="58">
        <v>1</v>
      </c>
      <c r="J21" s="44">
        <f t="shared" si="0"/>
        <v>100</v>
      </c>
      <c r="K21" s="431" t="s">
        <v>100</v>
      </c>
      <c r="L21" s="432"/>
      <c r="N21" s="275">
        <v>0</v>
      </c>
      <c r="O21" s="275">
        <f t="shared" si="3"/>
        <v>0</v>
      </c>
      <c r="Q21" s="48">
        <v>100</v>
      </c>
      <c r="R21" s="48"/>
      <c r="S21" s="48"/>
      <c r="T21" s="48"/>
      <c r="U21" s="48"/>
      <c r="V21" s="48">
        <f t="shared" si="2"/>
        <v>100</v>
      </c>
    </row>
    <row r="22" spans="2:22" ht="12.75">
      <c r="B22" s="116" t="s">
        <v>281</v>
      </c>
      <c r="C22" s="124"/>
      <c r="D22" s="127"/>
      <c r="E22" s="127"/>
      <c r="F22" s="127"/>
      <c r="G22" s="127"/>
      <c r="H22" s="127"/>
      <c r="I22" s="128"/>
      <c r="J22" s="197"/>
      <c r="K22" s="197"/>
      <c r="L22" s="139"/>
      <c r="N22" s="276"/>
      <c r="O22" s="276"/>
      <c r="Q22" s="63"/>
      <c r="R22" s="64"/>
      <c r="S22" s="64"/>
      <c r="T22" s="64"/>
      <c r="U22" s="64"/>
      <c r="V22" s="65"/>
    </row>
    <row r="23" spans="2:22" ht="12.75">
      <c r="B23" s="538" t="s">
        <v>284</v>
      </c>
      <c r="C23" s="539"/>
      <c r="D23" s="9" t="s">
        <v>145</v>
      </c>
      <c r="E23" s="302" t="s">
        <v>56</v>
      </c>
      <c r="F23" s="302" t="s">
        <v>20</v>
      </c>
      <c r="G23" s="302" t="s">
        <v>70</v>
      </c>
      <c r="H23" s="302"/>
      <c r="I23" s="302">
        <v>4</v>
      </c>
      <c r="J23" s="10">
        <f aca="true" t="shared" si="4" ref="J23:J30">V23</f>
        <v>60</v>
      </c>
      <c r="K23" s="361" t="s">
        <v>48</v>
      </c>
      <c r="L23" s="362"/>
      <c r="N23" s="275">
        <v>0</v>
      </c>
      <c r="O23" s="275">
        <f t="shared" si="3"/>
        <v>0</v>
      </c>
      <c r="Q23" s="48">
        <v>40</v>
      </c>
      <c r="R23" s="48"/>
      <c r="S23" s="48"/>
      <c r="T23" s="48">
        <v>20</v>
      </c>
      <c r="U23" s="48"/>
      <c r="V23" s="48">
        <f aca="true" t="shared" si="5" ref="V23:V30">SUM(Q23:U23)</f>
        <v>60</v>
      </c>
    </row>
    <row r="24" spans="2:22" ht="12.75">
      <c r="B24" s="540"/>
      <c r="C24" s="542"/>
      <c r="D24" s="9" t="s">
        <v>202</v>
      </c>
      <c r="E24" s="334"/>
      <c r="F24" s="334"/>
      <c r="G24" s="334"/>
      <c r="H24" s="334"/>
      <c r="I24" s="334"/>
      <c r="J24" s="10">
        <f t="shared" si="4"/>
        <v>60</v>
      </c>
      <c r="K24" s="363"/>
      <c r="L24" s="364"/>
      <c r="N24" s="275">
        <v>0</v>
      </c>
      <c r="O24" s="275">
        <f t="shared" si="3"/>
        <v>0</v>
      </c>
      <c r="Q24" s="48">
        <v>40</v>
      </c>
      <c r="R24" s="48"/>
      <c r="S24" s="48"/>
      <c r="T24" s="48">
        <v>20</v>
      </c>
      <c r="U24" s="48"/>
      <c r="V24" s="48">
        <f t="shared" si="5"/>
        <v>60</v>
      </c>
    </row>
    <row r="25" spans="2:22" ht="12.75" customHeight="1">
      <c r="B25" s="330" t="s">
        <v>754</v>
      </c>
      <c r="C25" s="331"/>
      <c r="D25" s="101" t="s">
        <v>202</v>
      </c>
      <c r="E25" s="58" t="s">
        <v>56</v>
      </c>
      <c r="F25" s="58" t="s">
        <v>20</v>
      </c>
      <c r="G25" s="101" t="s">
        <v>181</v>
      </c>
      <c r="H25" s="58"/>
      <c r="I25" s="58">
        <v>4</v>
      </c>
      <c r="J25" s="10">
        <f t="shared" si="4"/>
        <v>60</v>
      </c>
      <c r="K25" s="328" t="s">
        <v>48</v>
      </c>
      <c r="L25" s="329"/>
      <c r="N25" s="275">
        <v>0</v>
      </c>
      <c r="O25" s="275">
        <f t="shared" si="3"/>
        <v>0</v>
      </c>
      <c r="P25" s="163"/>
      <c r="Q25" s="48">
        <v>40</v>
      </c>
      <c r="R25" s="48"/>
      <c r="S25" s="48"/>
      <c r="T25" s="48">
        <v>20</v>
      </c>
      <c r="U25" s="48"/>
      <c r="V25" s="48">
        <f t="shared" si="5"/>
        <v>60</v>
      </c>
    </row>
    <row r="26" spans="2:22" ht="12.75" customHeight="1">
      <c r="B26" s="330" t="s">
        <v>755</v>
      </c>
      <c r="C26" s="331"/>
      <c r="D26" s="101" t="s">
        <v>276</v>
      </c>
      <c r="E26" s="58" t="s">
        <v>16</v>
      </c>
      <c r="F26" s="58" t="s">
        <v>20</v>
      </c>
      <c r="G26" s="101"/>
      <c r="H26" s="58"/>
      <c r="I26" s="58">
        <v>4</v>
      </c>
      <c r="J26" s="10">
        <f t="shared" si="4"/>
        <v>30</v>
      </c>
      <c r="K26" s="328" t="s">
        <v>100</v>
      </c>
      <c r="L26" s="329"/>
      <c r="N26" s="275">
        <v>0</v>
      </c>
      <c r="O26" s="275">
        <f t="shared" si="3"/>
        <v>0</v>
      </c>
      <c r="P26" s="202"/>
      <c r="Q26" s="48">
        <v>20</v>
      </c>
      <c r="R26" s="48">
        <v>10</v>
      </c>
      <c r="S26" s="48"/>
      <c r="T26" s="48"/>
      <c r="U26" s="48"/>
      <c r="V26" s="48">
        <f t="shared" si="5"/>
        <v>30</v>
      </c>
    </row>
    <row r="27" spans="2:22" ht="12.75">
      <c r="B27" s="444" t="s">
        <v>756</v>
      </c>
      <c r="C27" s="445"/>
      <c r="D27" s="9" t="s">
        <v>50</v>
      </c>
      <c r="E27" s="385" t="s">
        <v>56</v>
      </c>
      <c r="F27" s="302" t="s">
        <v>20</v>
      </c>
      <c r="G27" s="385" t="s">
        <v>70</v>
      </c>
      <c r="H27" s="302"/>
      <c r="I27" s="442">
        <v>4</v>
      </c>
      <c r="J27" s="10">
        <f t="shared" si="4"/>
        <v>40</v>
      </c>
      <c r="K27" s="361" t="s">
        <v>100</v>
      </c>
      <c r="L27" s="362"/>
      <c r="M27" s="163"/>
      <c r="N27" s="275">
        <v>0</v>
      </c>
      <c r="O27" s="275">
        <f t="shared" si="3"/>
        <v>0</v>
      </c>
      <c r="Q27" s="48">
        <v>20</v>
      </c>
      <c r="R27" s="48"/>
      <c r="S27" s="48"/>
      <c r="T27" s="48">
        <v>20</v>
      </c>
      <c r="U27" s="48"/>
      <c r="V27" s="48">
        <f t="shared" si="5"/>
        <v>40</v>
      </c>
    </row>
    <row r="28" spans="2:22" ht="12.75">
      <c r="B28" s="448"/>
      <c r="C28" s="500"/>
      <c r="D28" s="129" t="s">
        <v>974</v>
      </c>
      <c r="E28" s="386"/>
      <c r="F28" s="334"/>
      <c r="G28" s="386"/>
      <c r="H28" s="334"/>
      <c r="I28" s="443"/>
      <c r="J28" s="10">
        <f t="shared" si="4"/>
        <v>40</v>
      </c>
      <c r="K28" s="363"/>
      <c r="L28" s="364"/>
      <c r="M28" s="202"/>
      <c r="N28" s="275">
        <v>0</v>
      </c>
      <c r="O28" s="275">
        <f t="shared" si="3"/>
        <v>0</v>
      </c>
      <c r="Q28" s="48">
        <v>20</v>
      </c>
      <c r="R28" s="48"/>
      <c r="S28" s="48"/>
      <c r="T28" s="48">
        <v>20</v>
      </c>
      <c r="U28" s="48"/>
      <c r="V28" s="48">
        <f t="shared" si="5"/>
        <v>40</v>
      </c>
    </row>
    <row r="29" spans="2:22" ht="12.75">
      <c r="B29" s="381" t="s">
        <v>69</v>
      </c>
      <c r="C29" s="411"/>
      <c r="D29" s="9" t="s">
        <v>50</v>
      </c>
      <c r="E29" s="9" t="s">
        <v>56</v>
      </c>
      <c r="F29" s="101" t="s">
        <v>21</v>
      </c>
      <c r="G29" s="58" t="s">
        <v>70</v>
      </c>
      <c r="H29" s="58"/>
      <c r="I29" s="58">
        <v>4</v>
      </c>
      <c r="J29" s="10">
        <f t="shared" si="4"/>
        <v>60</v>
      </c>
      <c r="K29" s="328" t="s">
        <v>48</v>
      </c>
      <c r="L29" s="329"/>
      <c r="N29" s="275">
        <v>0</v>
      </c>
      <c r="O29" s="275">
        <f t="shared" si="3"/>
        <v>0</v>
      </c>
      <c r="Q29" s="48">
        <v>20</v>
      </c>
      <c r="R29" s="48"/>
      <c r="S29" s="48">
        <v>20</v>
      </c>
      <c r="T29" s="48">
        <v>20</v>
      </c>
      <c r="U29" s="48"/>
      <c r="V29" s="48">
        <f t="shared" si="5"/>
        <v>60</v>
      </c>
    </row>
    <row r="30" spans="2:22" ht="12.75">
      <c r="B30" s="330" t="s">
        <v>63</v>
      </c>
      <c r="C30" s="331"/>
      <c r="D30" s="53"/>
      <c r="E30" s="1"/>
      <c r="F30" s="9"/>
      <c r="G30" s="14"/>
      <c r="H30" s="14"/>
      <c r="I30" s="10">
        <v>1</v>
      </c>
      <c r="J30" s="54">
        <f t="shared" si="4"/>
        <v>10</v>
      </c>
      <c r="K30" s="436" t="s">
        <v>253</v>
      </c>
      <c r="L30" s="311"/>
      <c r="N30" s="275">
        <v>0</v>
      </c>
      <c r="O30" s="275">
        <f t="shared" si="3"/>
        <v>0</v>
      </c>
      <c r="Q30" s="48">
        <v>10</v>
      </c>
      <c r="R30" s="48"/>
      <c r="S30" s="48"/>
      <c r="T30" s="48"/>
      <c r="U30" s="48"/>
      <c r="V30" s="48">
        <f t="shared" si="5"/>
        <v>10</v>
      </c>
    </row>
    <row r="31" spans="2:22" ht="12.75">
      <c r="B31" s="116" t="s">
        <v>79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3"/>
      <c r="N31" s="278"/>
      <c r="O31" s="278"/>
      <c r="Q31" s="46"/>
      <c r="R31" s="46"/>
      <c r="S31" s="46"/>
      <c r="T31" s="46"/>
      <c r="U31" s="46"/>
      <c r="V31" s="46"/>
    </row>
    <row r="32" spans="2:22" ht="12.75">
      <c r="B32" s="35" t="s">
        <v>765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4"/>
      <c r="Q32" s="46"/>
      <c r="R32" s="46"/>
      <c r="S32" s="46"/>
      <c r="T32" s="46"/>
      <c r="U32" s="46"/>
      <c r="V32" s="46"/>
    </row>
    <row r="33" spans="2:22" ht="12.75">
      <c r="B33" s="24" t="s">
        <v>757</v>
      </c>
      <c r="C33" s="25"/>
      <c r="D33" s="25"/>
      <c r="E33" s="25"/>
      <c r="F33" s="25"/>
      <c r="G33" s="25"/>
      <c r="H33" s="25"/>
      <c r="I33" s="25"/>
      <c r="J33" s="25"/>
      <c r="K33" s="25"/>
      <c r="L33" s="26"/>
      <c r="N33" s="279">
        <f>SUM(N5:N32)</f>
        <v>0</v>
      </c>
      <c r="O33" s="279">
        <f>SUM(O5:O32)</f>
        <v>0</v>
      </c>
      <c r="Q33" s="46"/>
      <c r="R33" s="46"/>
      <c r="S33" s="46"/>
      <c r="T33" s="46"/>
      <c r="U33" s="46"/>
      <c r="V33" s="46"/>
    </row>
    <row r="34" ht="10.5" customHeight="1"/>
    <row r="35" spans="2:22" ht="12.75">
      <c r="B35" s="132" t="s">
        <v>830</v>
      </c>
      <c r="Q35" s="46"/>
      <c r="R35" s="46"/>
      <c r="S35" s="46"/>
      <c r="T35" s="46"/>
      <c r="U35" s="46"/>
      <c r="V35" s="46"/>
    </row>
  </sheetData>
  <sheetProtection/>
  <mergeCells count="85">
    <mergeCell ref="D17:D18"/>
    <mergeCell ref="B19:C20"/>
    <mergeCell ref="D19:D20"/>
    <mergeCell ref="E19:E20"/>
    <mergeCell ref="G19:G20"/>
    <mergeCell ref="H19:H20"/>
    <mergeCell ref="B30:C30"/>
    <mergeCell ref="K30:L30"/>
    <mergeCell ref="B9:C12"/>
    <mergeCell ref="D9:D12"/>
    <mergeCell ref="B17:C18"/>
    <mergeCell ref="E17:E18"/>
    <mergeCell ref="G17:G18"/>
    <mergeCell ref="H17:H18"/>
    <mergeCell ref="I17:I18"/>
    <mergeCell ref="H27:H28"/>
    <mergeCell ref="I27:I28"/>
    <mergeCell ref="K27:L28"/>
    <mergeCell ref="B29:C29"/>
    <mergeCell ref="K29:L29"/>
    <mergeCell ref="B27:C28"/>
    <mergeCell ref="E27:E28"/>
    <mergeCell ref="F27:F28"/>
    <mergeCell ref="G27:G28"/>
    <mergeCell ref="B25:C25"/>
    <mergeCell ref="K25:L25"/>
    <mergeCell ref="B26:C26"/>
    <mergeCell ref="K26:L26"/>
    <mergeCell ref="B21:C21"/>
    <mergeCell ref="K21:L21"/>
    <mergeCell ref="B23:C24"/>
    <mergeCell ref="E23:E24"/>
    <mergeCell ref="F23:F24"/>
    <mergeCell ref="G23:G24"/>
    <mergeCell ref="H23:H24"/>
    <mergeCell ref="I23:I24"/>
    <mergeCell ref="K23:L24"/>
    <mergeCell ref="H14:H15"/>
    <mergeCell ref="I14:I15"/>
    <mergeCell ref="K14:L16"/>
    <mergeCell ref="K17:L18"/>
    <mergeCell ref="I19:I20"/>
    <mergeCell ref="K19:L20"/>
    <mergeCell ref="B16:C16"/>
    <mergeCell ref="B14:C15"/>
    <mergeCell ref="E14:E15"/>
    <mergeCell ref="F14:F15"/>
    <mergeCell ref="G14:G15"/>
    <mergeCell ref="B13:C13"/>
    <mergeCell ref="I7:I8"/>
    <mergeCell ref="K13:L13"/>
    <mergeCell ref="G9:G10"/>
    <mergeCell ref="H9:H10"/>
    <mergeCell ref="I9:I10"/>
    <mergeCell ref="K9:L12"/>
    <mergeCell ref="G11:G12"/>
    <mergeCell ref="H11:H12"/>
    <mergeCell ref="I11:I12"/>
    <mergeCell ref="E9:E10"/>
    <mergeCell ref="K7:L8"/>
    <mergeCell ref="E11:E12"/>
    <mergeCell ref="B5:C5"/>
    <mergeCell ref="K5:L5"/>
    <mergeCell ref="B7:C8"/>
    <mergeCell ref="D7:D8"/>
    <mergeCell ref="E7:E8"/>
    <mergeCell ref="G7:G8"/>
    <mergeCell ref="H7:H8"/>
    <mergeCell ref="V3:V4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N2:O2"/>
    <mergeCell ref="N3:N4"/>
    <mergeCell ref="O3:O4"/>
    <mergeCell ref="T3:T4"/>
    <mergeCell ref="S3:S4"/>
    <mergeCell ref="U3:U4"/>
    <mergeCell ref="R3:R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8515625" style="0" customWidth="1"/>
    <col min="12" max="12" width="8.28125" style="0" customWidth="1"/>
    <col min="13" max="13" width="2.00390625" style="0" customWidth="1"/>
    <col min="14" max="15" width="8.8515625" style="0" customWidth="1"/>
    <col min="16" max="16" width="3.8515625" style="0" customWidth="1"/>
    <col min="17" max="17" width="7.8515625" style="0" customWidth="1"/>
    <col min="18" max="18" width="8.00390625" style="0" customWidth="1"/>
    <col min="19" max="19" width="7.8515625" style="0" customWidth="1"/>
    <col min="20" max="21" width="8.57421875" style="0" customWidth="1"/>
  </cols>
  <sheetData>
    <row r="1" ht="8.25" customHeight="1"/>
    <row r="2" spans="2:22" ht="15.75">
      <c r="B2" s="284" t="s">
        <v>798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218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25.5">
      <c r="B7" s="335" t="s">
        <v>31</v>
      </c>
      <c r="C7" s="33" t="s">
        <v>244</v>
      </c>
      <c r="D7" s="9" t="s">
        <v>202</v>
      </c>
      <c r="E7" s="9" t="s">
        <v>56</v>
      </c>
      <c r="F7" s="9" t="s">
        <v>20</v>
      </c>
      <c r="G7" s="9" t="s">
        <v>57</v>
      </c>
      <c r="H7" s="9"/>
      <c r="I7" s="9">
        <v>4</v>
      </c>
      <c r="J7" s="10">
        <f aca="true" t="shared" si="0" ref="J7:J17">V7</f>
        <v>60</v>
      </c>
      <c r="K7" s="310" t="s">
        <v>88</v>
      </c>
      <c r="L7" s="311"/>
      <c r="N7" s="244">
        <v>0</v>
      </c>
      <c r="O7" s="245">
        <f aca="true" t="shared" si="1" ref="O7:O12">N7*J7</f>
        <v>0</v>
      </c>
      <c r="Q7" s="48">
        <v>40</v>
      </c>
      <c r="R7" s="48"/>
      <c r="S7" s="48"/>
      <c r="T7" s="48">
        <v>20</v>
      </c>
      <c r="U7" s="48"/>
      <c r="V7" s="48">
        <f aca="true" t="shared" si="2" ref="V7:V21">SUM(Q7:U7)</f>
        <v>60</v>
      </c>
    </row>
    <row r="8" spans="2:22" ht="12.75">
      <c r="B8" s="352"/>
      <c r="C8" s="339" t="s">
        <v>245</v>
      </c>
      <c r="D8" s="302" t="s">
        <v>145</v>
      </c>
      <c r="E8" s="1" t="s">
        <v>16</v>
      </c>
      <c r="F8" s="302" t="s">
        <v>20</v>
      </c>
      <c r="G8" s="302"/>
      <c r="H8" s="302"/>
      <c r="I8" s="302">
        <v>4</v>
      </c>
      <c r="J8" s="10">
        <f t="shared" si="0"/>
        <v>50</v>
      </c>
      <c r="K8" s="361" t="s">
        <v>48</v>
      </c>
      <c r="L8" s="362"/>
      <c r="N8" s="218">
        <v>0</v>
      </c>
      <c r="O8" s="7">
        <f t="shared" si="1"/>
        <v>0</v>
      </c>
      <c r="Q8" s="48">
        <v>40</v>
      </c>
      <c r="R8" s="48">
        <v>10</v>
      </c>
      <c r="S8" s="48"/>
      <c r="T8" s="48"/>
      <c r="U8" s="48"/>
      <c r="V8" s="48">
        <f t="shared" si="2"/>
        <v>50</v>
      </c>
    </row>
    <row r="9" spans="2:22" ht="12.75">
      <c r="B9" s="352"/>
      <c r="C9" s="340"/>
      <c r="D9" s="334"/>
      <c r="E9" s="98" t="s">
        <v>56</v>
      </c>
      <c r="F9" s="334"/>
      <c r="G9" s="334"/>
      <c r="H9" s="334"/>
      <c r="I9" s="334"/>
      <c r="J9" s="79">
        <f t="shared" si="0"/>
        <v>40</v>
      </c>
      <c r="K9" s="363"/>
      <c r="L9" s="364"/>
      <c r="N9" s="218">
        <v>0</v>
      </c>
      <c r="O9" s="7">
        <f t="shared" si="1"/>
        <v>0</v>
      </c>
      <c r="Q9" s="48">
        <v>40</v>
      </c>
      <c r="R9" s="48"/>
      <c r="S9" s="48"/>
      <c r="T9" s="48"/>
      <c r="U9" s="48"/>
      <c r="V9" s="48">
        <f t="shared" si="2"/>
        <v>40</v>
      </c>
    </row>
    <row r="10" spans="2:22" ht="25.5" customHeight="1">
      <c r="B10" s="352"/>
      <c r="C10" s="337" t="s">
        <v>246</v>
      </c>
      <c r="D10" s="9" t="s">
        <v>202</v>
      </c>
      <c r="E10" s="9" t="s">
        <v>56</v>
      </c>
      <c r="F10" s="9" t="s">
        <v>20</v>
      </c>
      <c r="G10" s="9" t="s">
        <v>57</v>
      </c>
      <c r="H10" s="9"/>
      <c r="I10" s="9">
        <v>4</v>
      </c>
      <c r="J10" s="10">
        <f t="shared" si="0"/>
        <v>60</v>
      </c>
      <c r="K10" s="11" t="s">
        <v>67</v>
      </c>
      <c r="L10" s="365" t="s">
        <v>92</v>
      </c>
      <c r="N10" s="246">
        <v>0</v>
      </c>
      <c r="O10" s="69">
        <f t="shared" si="1"/>
        <v>0</v>
      </c>
      <c r="Q10" s="48">
        <v>40</v>
      </c>
      <c r="R10" s="48"/>
      <c r="S10" s="48"/>
      <c r="T10" s="48">
        <v>20</v>
      </c>
      <c r="U10" s="48"/>
      <c r="V10" s="48">
        <f t="shared" si="2"/>
        <v>60</v>
      </c>
    </row>
    <row r="11" spans="2:22" ht="12.75">
      <c r="B11" s="352"/>
      <c r="C11" s="369"/>
      <c r="D11" s="302" t="s">
        <v>145</v>
      </c>
      <c r="E11" s="302" t="s">
        <v>17</v>
      </c>
      <c r="F11" s="9" t="s">
        <v>21</v>
      </c>
      <c r="G11" s="302"/>
      <c r="H11" s="302"/>
      <c r="I11" s="302">
        <v>4</v>
      </c>
      <c r="J11" s="10">
        <f t="shared" si="0"/>
        <v>80</v>
      </c>
      <c r="K11" s="365" t="s">
        <v>48</v>
      </c>
      <c r="L11" s="366"/>
      <c r="N11" s="218">
        <v>0</v>
      </c>
      <c r="O11" s="7">
        <f t="shared" si="1"/>
        <v>0</v>
      </c>
      <c r="Q11" s="48">
        <v>40</v>
      </c>
      <c r="R11" s="48">
        <v>20</v>
      </c>
      <c r="S11" s="48">
        <v>20</v>
      </c>
      <c r="T11" s="48"/>
      <c r="U11" s="48"/>
      <c r="V11" s="48">
        <f t="shared" si="2"/>
        <v>80</v>
      </c>
    </row>
    <row r="12" spans="2:22" ht="12.75">
      <c r="B12" s="352"/>
      <c r="C12" s="369"/>
      <c r="D12" s="303"/>
      <c r="E12" s="303"/>
      <c r="F12" s="9" t="s">
        <v>21</v>
      </c>
      <c r="G12" s="303"/>
      <c r="H12" s="303"/>
      <c r="I12" s="303"/>
      <c r="J12" s="10">
        <f t="shared" si="0"/>
        <v>80</v>
      </c>
      <c r="K12" s="366"/>
      <c r="L12" s="366"/>
      <c r="N12" s="218">
        <v>0</v>
      </c>
      <c r="O12" s="7">
        <f t="shared" si="1"/>
        <v>0</v>
      </c>
      <c r="Q12" s="48">
        <v>40</v>
      </c>
      <c r="R12" s="48">
        <v>20</v>
      </c>
      <c r="S12" s="48">
        <v>20</v>
      </c>
      <c r="T12" s="48"/>
      <c r="U12" s="48"/>
      <c r="V12" s="48">
        <f t="shared" si="2"/>
        <v>80</v>
      </c>
    </row>
    <row r="13" spans="2:22" ht="12.75">
      <c r="B13" s="352"/>
      <c r="C13" s="369"/>
      <c r="D13" s="303"/>
      <c r="E13" s="303"/>
      <c r="F13" s="9" t="s">
        <v>20</v>
      </c>
      <c r="G13" s="303"/>
      <c r="H13" s="303"/>
      <c r="I13" s="303"/>
      <c r="J13" s="10">
        <f t="shared" si="0"/>
        <v>60</v>
      </c>
      <c r="K13" s="366"/>
      <c r="L13" s="366"/>
      <c r="N13" s="218">
        <v>0</v>
      </c>
      <c r="O13" s="7">
        <f aca="true" t="shared" si="3" ref="O13:O22">N13*J13</f>
        <v>0</v>
      </c>
      <c r="Q13" s="48">
        <v>40</v>
      </c>
      <c r="R13" s="48">
        <v>20</v>
      </c>
      <c r="S13" s="48"/>
      <c r="T13" s="48"/>
      <c r="U13" s="48"/>
      <c r="V13" s="48">
        <f t="shared" si="2"/>
        <v>60</v>
      </c>
    </row>
    <row r="14" spans="2:22" ht="12.75">
      <c r="B14" s="352"/>
      <c r="C14" s="338"/>
      <c r="D14" s="334"/>
      <c r="E14" s="334"/>
      <c r="F14" s="9" t="s">
        <v>20</v>
      </c>
      <c r="G14" s="334"/>
      <c r="H14" s="334"/>
      <c r="I14" s="334"/>
      <c r="J14" s="10">
        <f t="shared" si="0"/>
        <v>60</v>
      </c>
      <c r="K14" s="367"/>
      <c r="L14" s="367"/>
      <c r="N14" s="218">
        <v>0</v>
      </c>
      <c r="O14" s="7">
        <f t="shared" si="3"/>
        <v>0</v>
      </c>
      <c r="Q14" s="48">
        <v>40</v>
      </c>
      <c r="R14" s="48">
        <v>20</v>
      </c>
      <c r="S14" s="48"/>
      <c r="T14" s="48"/>
      <c r="U14" s="48"/>
      <c r="V14" s="48">
        <f t="shared" si="2"/>
        <v>60</v>
      </c>
    </row>
    <row r="15" spans="2:22" ht="25.5" customHeight="1">
      <c r="B15" s="352"/>
      <c r="C15" s="337" t="s">
        <v>247</v>
      </c>
      <c r="D15" s="9" t="s">
        <v>145</v>
      </c>
      <c r="E15" s="9" t="s">
        <v>17</v>
      </c>
      <c r="F15" s="9" t="s">
        <v>20</v>
      </c>
      <c r="G15" s="9"/>
      <c r="H15" s="9"/>
      <c r="I15" s="9">
        <v>4</v>
      </c>
      <c r="J15" s="10">
        <f t="shared" si="0"/>
        <v>60</v>
      </c>
      <c r="K15" s="11" t="s">
        <v>48</v>
      </c>
      <c r="L15" s="370" t="s">
        <v>88</v>
      </c>
      <c r="N15" s="246">
        <v>0</v>
      </c>
      <c r="O15" s="69">
        <f t="shared" si="3"/>
        <v>0</v>
      </c>
      <c r="Q15" s="48">
        <v>40</v>
      </c>
      <c r="R15" s="48">
        <v>20</v>
      </c>
      <c r="S15" s="48"/>
      <c r="T15" s="48"/>
      <c r="U15" s="48"/>
      <c r="V15" s="48">
        <f t="shared" si="2"/>
        <v>60</v>
      </c>
    </row>
    <row r="16" spans="2:22" ht="12.75">
      <c r="B16" s="352"/>
      <c r="C16" s="369"/>
      <c r="D16" s="9" t="s">
        <v>145</v>
      </c>
      <c r="E16" s="9" t="s">
        <v>17</v>
      </c>
      <c r="F16" s="9" t="s">
        <v>20</v>
      </c>
      <c r="G16" s="9"/>
      <c r="H16" s="9"/>
      <c r="I16" s="9">
        <v>4</v>
      </c>
      <c r="J16" s="10">
        <f t="shared" si="0"/>
        <v>60</v>
      </c>
      <c r="K16" s="11" t="s">
        <v>48</v>
      </c>
      <c r="L16" s="303"/>
      <c r="N16" s="218">
        <v>0</v>
      </c>
      <c r="O16" s="7">
        <f t="shared" si="3"/>
        <v>0</v>
      </c>
      <c r="Q16" s="48">
        <v>40</v>
      </c>
      <c r="R16" s="48">
        <v>20</v>
      </c>
      <c r="S16" s="48"/>
      <c r="T16" s="48"/>
      <c r="U16" s="48"/>
      <c r="V16" s="48">
        <f t="shared" si="2"/>
        <v>60</v>
      </c>
    </row>
    <row r="17" spans="2:22" ht="12.75">
      <c r="B17" s="336"/>
      <c r="C17" s="338"/>
      <c r="D17" s="77" t="s">
        <v>202</v>
      </c>
      <c r="E17" s="98" t="s">
        <v>56</v>
      </c>
      <c r="F17" s="77" t="s">
        <v>20</v>
      </c>
      <c r="G17" s="77" t="s">
        <v>57</v>
      </c>
      <c r="H17" s="77"/>
      <c r="I17" s="77">
        <v>4</v>
      </c>
      <c r="J17" s="10">
        <f t="shared" si="0"/>
        <v>60</v>
      </c>
      <c r="K17" s="11" t="s">
        <v>48</v>
      </c>
      <c r="L17" s="334"/>
      <c r="N17" s="218">
        <v>0</v>
      </c>
      <c r="O17" s="7">
        <f t="shared" si="3"/>
        <v>0</v>
      </c>
      <c r="Q17" s="48">
        <v>40</v>
      </c>
      <c r="R17" s="48"/>
      <c r="S17" s="48"/>
      <c r="T17" s="48">
        <v>20</v>
      </c>
      <c r="U17" s="48"/>
      <c r="V17" s="48">
        <f t="shared" si="2"/>
        <v>60</v>
      </c>
    </row>
    <row r="18" spans="2:22" ht="12.75">
      <c r="B18" s="335" t="s">
        <v>175</v>
      </c>
      <c r="C18" s="335" t="s">
        <v>1132</v>
      </c>
      <c r="D18" s="302" t="s">
        <v>276</v>
      </c>
      <c r="E18" s="1" t="s">
        <v>16</v>
      </c>
      <c r="F18" s="302" t="s">
        <v>20</v>
      </c>
      <c r="G18" s="302"/>
      <c r="H18" s="302"/>
      <c r="I18" s="302">
        <v>4</v>
      </c>
      <c r="J18" s="10">
        <f aca="true" t="shared" si="4" ref="J18:J29">V18</f>
        <v>30</v>
      </c>
      <c r="K18" s="289" t="s">
        <v>248</v>
      </c>
      <c r="L18" s="290"/>
      <c r="N18" s="218">
        <v>0</v>
      </c>
      <c r="O18" s="7">
        <f t="shared" si="3"/>
        <v>0</v>
      </c>
      <c r="Q18" s="48">
        <v>20</v>
      </c>
      <c r="R18" s="48">
        <v>10</v>
      </c>
      <c r="S18" s="48"/>
      <c r="T18" s="48"/>
      <c r="U18" s="48"/>
      <c r="V18" s="48">
        <f t="shared" si="2"/>
        <v>30</v>
      </c>
    </row>
    <row r="19" spans="2:22" ht="12.75">
      <c r="B19" s="352"/>
      <c r="C19" s="352"/>
      <c r="D19" s="334"/>
      <c r="E19" s="1" t="s">
        <v>17</v>
      </c>
      <c r="F19" s="303"/>
      <c r="G19" s="303"/>
      <c r="H19" s="303"/>
      <c r="I19" s="303"/>
      <c r="J19" s="10">
        <f t="shared" si="4"/>
        <v>40</v>
      </c>
      <c r="K19" s="342"/>
      <c r="L19" s="343"/>
      <c r="N19" s="218">
        <v>0</v>
      </c>
      <c r="O19" s="7">
        <f t="shared" si="3"/>
        <v>0</v>
      </c>
      <c r="Q19" s="48">
        <v>20</v>
      </c>
      <c r="R19" s="48">
        <v>20</v>
      </c>
      <c r="S19" s="48"/>
      <c r="T19" s="48"/>
      <c r="U19" s="48"/>
      <c r="V19" s="48">
        <f t="shared" si="2"/>
        <v>40</v>
      </c>
    </row>
    <row r="20" spans="2:22" ht="12.75">
      <c r="B20" s="352"/>
      <c r="C20" s="352"/>
      <c r="D20" s="302" t="s">
        <v>24</v>
      </c>
      <c r="E20" s="1" t="s">
        <v>16</v>
      </c>
      <c r="F20" s="303"/>
      <c r="G20" s="303"/>
      <c r="H20" s="303"/>
      <c r="I20" s="303"/>
      <c r="J20" s="10">
        <f t="shared" si="4"/>
        <v>50</v>
      </c>
      <c r="K20" s="342"/>
      <c r="L20" s="343"/>
      <c r="N20" s="218">
        <v>0</v>
      </c>
      <c r="O20" s="7">
        <f t="shared" si="3"/>
        <v>0</v>
      </c>
      <c r="Q20" s="48">
        <v>40</v>
      </c>
      <c r="R20" s="48">
        <v>10</v>
      </c>
      <c r="S20" s="48"/>
      <c r="T20" s="48"/>
      <c r="U20" s="48"/>
      <c r="V20" s="48">
        <f t="shared" si="2"/>
        <v>50</v>
      </c>
    </row>
    <row r="21" spans="2:22" ht="12.75">
      <c r="B21" s="352"/>
      <c r="C21" s="336"/>
      <c r="D21" s="334"/>
      <c r="E21" s="1" t="s">
        <v>17</v>
      </c>
      <c r="F21" s="334"/>
      <c r="G21" s="334"/>
      <c r="H21" s="334"/>
      <c r="I21" s="303"/>
      <c r="J21" s="10">
        <f t="shared" si="4"/>
        <v>60</v>
      </c>
      <c r="K21" s="342"/>
      <c r="L21" s="343"/>
      <c r="N21" s="218">
        <v>0</v>
      </c>
      <c r="O21" s="7">
        <f t="shared" si="3"/>
        <v>0</v>
      </c>
      <c r="Q21" s="48">
        <v>40</v>
      </c>
      <c r="R21" s="48">
        <v>20</v>
      </c>
      <c r="S21" s="48"/>
      <c r="T21" s="48"/>
      <c r="U21" s="48"/>
      <c r="V21" s="48">
        <f t="shared" si="2"/>
        <v>60</v>
      </c>
    </row>
    <row r="22" spans="2:22" ht="12.75">
      <c r="B22" s="352"/>
      <c r="C22" s="357" t="s">
        <v>1133</v>
      </c>
      <c r="D22" s="302" t="s">
        <v>276</v>
      </c>
      <c r="E22" s="1" t="s">
        <v>16</v>
      </c>
      <c r="F22" s="302" t="s">
        <v>20</v>
      </c>
      <c r="G22" s="302"/>
      <c r="H22" s="302" t="s">
        <v>132</v>
      </c>
      <c r="I22" s="303"/>
      <c r="J22" s="10">
        <f t="shared" si="4"/>
        <v>40</v>
      </c>
      <c r="K22" s="342"/>
      <c r="L22" s="343"/>
      <c r="N22" s="218">
        <v>0</v>
      </c>
      <c r="O22" s="7">
        <f t="shared" si="3"/>
        <v>0</v>
      </c>
      <c r="Q22" s="48">
        <v>20</v>
      </c>
      <c r="R22" s="48">
        <v>10</v>
      </c>
      <c r="S22" s="48"/>
      <c r="T22" s="48"/>
      <c r="U22" s="48">
        <v>10</v>
      </c>
      <c r="V22" s="48">
        <f aca="true" t="shared" si="5" ref="V22:V29">SUM(Q22:U22)</f>
        <v>40</v>
      </c>
    </row>
    <row r="23" spans="2:22" ht="12.75">
      <c r="B23" s="352"/>
      <c r="C23" s="352"/>
      <c r="D23" s="334"/>
      <c r="E23" s="1" t="s">
        <v>17</v>
      </c>
      <c r="F23" s="303"/>
      <c r="G23" s="303"/>
      <c r="H23" s="303"/>
      <c r="I23" s="303"/>
      <c r="J23" s="10">
        <f t="shared" si="4"/>
        <v>50</v>
      </c>
      <c r="K23" s="342"/>
      <c r="L23" s="343"/>
      <c r="N23" s="218"/>
      <c r="O23" s="7"/>
      <c r="Q23" s="48">
        <v>20</v>
      </c>
      <c r="R23" s="48">
        <v>20</v>
      </c>
      <c r="S23" s="48"/>
      <c r="T23" s="48"/>
      <c r="U23" s="48">
        <v>10</v>
      </c>
      <c r="V23" s="48">
        <f t="shared" si="5"/>
        <v>50</v>
      </c>
    </row>
    <row r="24" spans="2:22" ht="12.75">
      <c r="B24" s="352"/>
      <c r="C24" s="352"/>
      <c r="D24" s="302" t="s">
        <v>24</v>
      </c>
      <c r="E24" s="1" t="s">
        <v>16</v>
      </c>
      <c r="F24" s="303"/>
      <c r="G24" s="303"/>
      <c r="H24" s="303"/>
      <c r="I24" s="303"/>
      <c r="J24" s="10">
        <f t="shared" si="4"/>
        <v>60</v>
      </c>
      <c r="K24" s="342"/>
      <c r="L24" s="343"/>
      <c r="N24" s="218"/>
      <c r="O24" s="7"/>
      <c r="Q24" s="48">
        <v>40</v>
      </c>
      <c r="R24" s="48">
        <v>10</v>
      </c>
      <c r="S24" s="48"/>
      <c r="T24" s="48"/>
      <c r="U24" s="48">
        <v>10</v>
      </c>
      <c r="V24" s="48">
        <f t="shared" si="5"/>
        <v>60</v>
      </c>
    </row>
    <row r="25" spans="2:22" ht="12.75">
      <c r="B25" s="336"/>
      <c r="C25" s="336"/>
      <c r="D25" s="334"/>
      <c r="E25" s="1" t="s">
        <v>17</v>
      </c>
      <c r="F25" s="334"/>
      <c r="G25" s="334"/>
      <c r="H25" s="334"/>
      <c r="I25" s="334"/>
      <c r="J25" s="10">
        <f t="shared" si="4"/>
        <v>70</v>
      </c>
      <c r="K25" s="344"/>
      <c r="L25" s="345"/>
      <c r="N25" s="218">
        <v>0</v>
      </c>
      <c r="O25" s="7">
        <f>N25*J25</f>
        <v>0</v>
      </c>
      <c r="Q25" s="48">
        <v>40</v>
      </c>
      <c r="R25" s="48">
        <v>20</v>
      </c>
      <c r="S25" s="48"/>
      <c r="T25" s="48"/>
      <c r="U25" s="48">
        <v>10</v>
      </c>
      <c r="V25" s="48">
        <f t="shared" si="5"/>
        <v>70</v>
      </c>
    </row>
    <row r="26" spans="2:22" ht="12.75">
      <c r="B26" s="339" t="s">
        <v>249</v>
      </c>
      <c r="C26" s="357" t="s">
        <v>1132</v>
      </c>
      <c r="D26" s="302" t="s">
        <v>276</v>
      </c>
      <c r="E26" s="1" t="s">
        <v>16</v>
      </c>
      <c r="F26" s="360" t="s">
        <v>21</v>
      </c>
      <c r="G26" s="302"/>
      <c r="H26" s="302"/>
      <c r="I26" s="302">
        <v>4</v>
      </c>
      <c r="J26" s="10">
        <f t="shared" si="4"/>
        <v>50</v>
      </c>
      <c r="K26" s="289" t="s">
        <v>48</v>
      </c>
      <c r="L26" s="290"/>
      <c r="N26" s="246">
        <v>0</v>
      </c>
      <c r="O26" s="69">
        <f>N26*J26</f>
        <v>0</v>
      </c>
      <c r="Q26" s="48">
        <v>20</v>
      </c>
      <c r="R26" s="48">
        <v>10</v>
      </c>
      <c r="S26" s="48">
        <v>20</v>
      </c>
      <c r="T26" s="48"/>
      <c r="U26" s="48"/>
      <c r="V26" s="48">
        <f t="shared" si="5"/>
        <v>50</v>
      </c>
    </row>
    <row r="27" spans="2:22" ht="12.75">
      <c r="B27" s="341"/>
      <c r="C27" s="358"/>
      <c r="D27" s="334"/>
      <c r="E27" s="1" t="s">
        <v>17</v>
      </c>
      <c r="F27" s="354"/>
      <c r="G27" s="303"/>
      <c r="H27" s="303"/>
      <c r="I27" s="303"/>
      <c r="J27" s="10">
        <f t="shared" si="4"/>
        <v>60</v>
      </c>
      <c r="K27" s="342"/>
      <c r="L27" s="343"/>
      <c r="N27" s="246"/>
      <c r="O27" s="69"/>
      <c r="Q27" s="48">
        <v>20</v>
      </c>
      <c r="R27" s="48">
        <v>20</v>
      </c>
      <c r="S27" s="48">
        <v>20</v>
      </c>
      <c r="T27" s="48"/>
      <c r="U27" s="48"/>
      <c r="V27" s="48">
        <f t="shared" si="5"/>
        <v>60</v>
      </c>
    </row>
    <row r="28" spans="2:22" ht="12.75">
      <c r="B28" s="341"/>
      <c r="C28" s="358"/>
      <c r="D28" s="302" t="s">
        <v>24</v>
      </c>
      <c r="E28" s="1" t="s">
        <v>16</v>
      </c>
      <c r="F28" s="354"/>
      <c r="G28" s="303"/>
      <c r="H28" s="303"/>
      <c r="I28" s="303"/>
      <c r="J28" s="10">
        <f t="shared" si="4"/>
        <v>70</v>
      </c>
      <c r="K28" s="342"/>
      <c r="L28" s="343"/>
      <c r="N28" s="246"/>
      <c r="O28" s="69"/>
      <c r="Q28" s="48">
        <v>40</v>
      </c>
      <c r="R28" s="48">
        <v>10</v>
      </c>
      <c r="S28" s="48">
        <v>20</v>
      </c>
      <c r="T28" s="48"/>
      <c r="U28" s="48"/>
      <c r="V28" s="48">
        <f t="shared" si="5"/>
        <v>70</v>
      </c>
    </row>
    <row r="29" spans="2:22" ht="12.75">
      <c r="B29" s="341"/>
      <c r="C29" s="359"/>
      <c r="D29" s="334"/>
      <c r="E29" s="1" t="s">
        <v>17</v>
      </c>
      <c r="F29" s="355"/>
      <c r="G29" s="334"/>
      <c r="H29" s="334"/>
      <c r="I29" s="334"/>
      <c r="J29" s="10">
        <f t="shared" si="4"/>
        <v>80</v>
      </c>
      <c r="K29" s="342"/>
      <c r="L29" s="343"/>
      <c r="N29" s="246">
        <v>0</v>
      </c>
      <c r="O29" s="69">
        <f>N29*J29</f>
        <v>0</v>
      </c>
      <c r="Q29" s="48">
        <v>40</v>
      </c>
      <c r="R29" s="48">
        <v>20</v>
      </c>
      <c r="S29" s="48">
        <v>20</v>
      </c>
      <c r="T29" s="48"/>
      <c r="U29" s="48"/>
      <c r="V29" s="48">
        <f t="shared" si="5"/>
        <v>80</v>
      </c>
    </row>
    <row r="30" spans="2:22" ht="12.75">
      <c r="B30" s="341"/>
      <c r="C30" s="335" t="s">
        <v>1133</v>
      </c>
      <c r="D30" s="302" t="s">
        <v>276</v>
      </c>
      <c r="E30" s="1" t="s">
        <v>16</v>
      </c>
      <c r="F30" s="360" t="s">
        <v>21</v>
      </c>
      <c r="G30" s="302"/>
      <c r="H30" s="302" t="s">
        <v>132</v>
      </c>
      <c r="I30" s="302">
        <v>4</v>
      </c>
      <c r="J30" s="10">
        <f aca="true" t="shared" si="6" ref="J30:J37">V30</f>
        <v>60</v>
      </c>
      <c r="K30" s="342"/>
      <c r="L30" s="343"/>
      <c r="N30" s="246">
        <v>0</v>
      </c>
      <c r="O30" s="69">
        <f>N30*J30</f>
        <v>0</v>
      </c>
      <c r="Q30" s="48">
        <v>20</v>
      </c>
      <c r="R30" s="48">
        <v>10</v>
      </c>
      <c r="S30" s="48">
        <v>20</v>
      </c>
      <c r="T30" s="48"/>
      <c r="U30" s="48">
        <v>10</v>
      </c>
      <c r="V30" s="48">
        <f aca="true" t="shared" si="7" ref="V30:V37">SUM(Q30:U30)</f>
        <v>60</v>
      </c>
    </row>
    <row r="31" spans="2:22" ht="12.75">
      <c r="B31" s="341"/>
      <c r="C31" s="352"/>
      <c r="D31" s="334"/>
      <c r="E31" s="1" t="s">
        <v>17</v>
      </c>
      <c r="F31" s="354"/>
      <c r="G31" s="303"/>
      <c r="H31" s="303"/>
      <c r="I31" s="303"/>
      <c r="J31" s="10">
        <f t="shared" si="6"/>
        <v>70</v>
      </c>
      <c r="K31" s="342"/>
      <c r="L31" s="343"/>
      <c r="N31" s="246"/>
      <c r="O31" s="69"/>
      <c r="Q31" s="48">
        <v>20</v>
      </c>
      <c r="R31" s="48">
        <v>20</v>
      </c>
      <c r="S31" s="48">
        <v>20</v>
      </c>
      <c r="T31" s="48"/>
      <c r="U31" s="48">
        <v>10</v>
      </c>
      <c r="V31" s="48">
        <f t="shared" si="7"/>
        <v>70</v>
      </c>
    </row>
    <row r="32" spans="2:22" ht="12.75">
      <c r="B32" s="341"/>
      <c r="C32" s="352"/>
      <c r="D32" s="302" t="s">
        <v>24</v>
      </c>
      <c r="E32" s="1" t="s">
        <v>16</v>
      </c>
      <c r="F32" s="354"/>
      <c r="G32" s="303"/>
      <c r="H32" s="303"/>
      <c r="I32" s="303"/>
      <c r="J32" s="10">
        <f t="shared" si="6"/>
        <v>80</v>
      </c>
      <c r="K32" s="342"/>
      <c r="L32" s="343"/>
      <c r="N32" s="246"/>
      <c r="O32" s="69"/>
      <c r="Q32" s="48">
        <v>40</v>
      </c>
      <c r="R32" s="48">
        <v>10</v>
      </c>
      <c r="S32" s="48">
        <v>20</v>
      </c>
      <c r="T32" s="48"/>
      <c r="U32" s="48">
        <v>10</v>
      </c>
      <c r="V32" s="48">
        <f t="shared" si="7"/>
        <v>80</v>
      </c>
    </row>
    <row r="33" spans="2:22" ht="12.75">
      <c r="B33" s="340"/>
      <c r="C33" s="336"/>
      <c r="D33" s="334"/>
      <c r="E33" s="1" t="s">
        <v>17</v>
      </c>
      <c r="F33" s="355"/>
      <c r="G33" s="334"/>
      <c r="H33" s="334"/>
      <c r="I33" s="334"/>
      <c r="J33" s="10">
        <f t="shared" si="6"/>
        <v>90</v>
      </c>
      <c r="K33" s="344"/>
      <c r="L33" s="345"/>
      <c r="N33" s="246">
        <v>0</v>
      </c>
      <c r="O33" s="69">
        <f>N33*J33</f>
        <v>0</v>
      </c>
      <c r="Q33" s="48">
        <v>40</v>
      </c>
      <c r="R33" s="48">
        <v>20</v>
      </c>
      <c r="S33" s="48">
        <v>20</v>
      </c>
      <c r="T33" s="48"/>
      <c r="U33" s="48">
        <v>10</v>
      </c>
      <c r="V33" s="48">
        <f t="shared" si="7"/>
        <v>90</v>
      </c>
    </row>
    <row r="34" spans="2:22" ht="12.75">
      <c r="B34" s="356" t="s">
        <v>250</v>
      </c>
      <c r="C34" s="357" t="s">
        <v>1132</v>
      </c>
      <c r="D34" s="302" t="s">
        <v>276</v>
      </c>
      <c r="E34" s="1" t="s">
        <v>16</v>
      </c>
      <c r="F34" s="360" t="s">
        <v>21</v>
      </c>
      <c r="G34" s="302"/>
      <c r="H34" s="302"/>
      <c r="I34" s="302">
        <v>4</v>
      </c>
      <c r="J34" s="10">
        <f t="shared" si="6"/>
        <v>50</v>
      </c>
      <c r="K34" s="289" t="s">
        <v>48</v>
      </c>
      <c r="L34" s="290"/>
      <c r="N34" s="246">
        <v>0</v>
      </c>
      <c r="O34" s="69">
        <f>N34*J34</f>
        <v>0</v>
      </c>
      <c r="Q34" s="48">
        <v>20</v>
      </c>
      <c r="R34" s="48">
        <v>10</v>
      </c>
      <c r="S34" s="48">
        <v>20</v>
      </c>
      <c r="T34" s="48"/>
      <c r="U34" s="48"/>
      <c r="V34" s="48">
        <f t="shared" si="7"/>
        <v>50</v>
      </c>
    </row>
    <row r="35" spans="2:22" ht="12.75">
      <c r="B35" s="341"/>
      <c r="C35" s="358"/>
      <c r="D35" s="334"/>
      <c r="E35" s="1" t="s">
        <v>17</v>
      </c>
      <c r="F35" s="354"/>
      <c r="G35" s="303"/>
      <c r="H35" s="303"/>
      <c r="I35" s="303"/>
      <c r="J35" s="10">
        <f t="shared" si="6"/>
        <v>60</v>
      </c>
      <c r="K35" s="342"/>
      <c r="L35" s="343"/>
      <c r="N35" s="246"/>
      <c r="O35" s="69"/>
      <c r="Q35" s="48">
        <v>20</v>
      </c>
      <c r="R35" s="48">
        <v>20</v>
      </c>
      <c r="S35" s="48">
        <v>20</v>
      </c>
      <c r="T35" s="48"/>
      <c r="U35" s="48"/>
      <c r="V35" s="48">
        <f t="shared" si="7"/>
        <v>60</v>
      </c>
    </row>
    <row r="36" spans="2:22" ht="12.75">
      <c r="B36" s="341"/>
      <c r="C36" s="358"/>
      <c r="D36" s="302" t="s">
        <v>24</v>
      </c>
      <c r="E36" s="1" t="s">
        <v>16</v>
      </c>
      <c r="F36" s="354"/>
      <c r="G36" s="303"/>
      <c r="H36" s="303"/>
      <c r="I36" s="303"/>
      <c r="J36" s="10">
        <f t="shared" si="6"/>
        <v>70</v>
      </c>
      <c r="K36" s="342"/>
      <c r="L36" s="343"/>
      <c r="N36" s="246"/>
      <c r="O36" s="69"/>
      <c r="Q36" s="48">
        <v>40</v>
      </c>
      <c r="R36" s="48">
        <v>10</v>
      </c>
      <c r="S36" s="48">
        <v>20</v>
      </c>
      <c r="T36" s="48"/>
      <c r="U36" s="48"/>
      <c r="V36" s="48">
        <f t="shared" si="7"/>
        <v>70</v>
      </c>
    </row>
    <row r="37" spans="2:22" ht="12.75">
      <c r="B37" s="341"/>
      <c r="C37" s="359"/>
      <c r="D37" s="334"/>
      <c r="E37" s="1" t="s">
        <v>17</v>
      </c>
      <c r="F37" s="355"/>
      <c r="G37" s="334"/>
      <c r="H37" s="334"/>
      <c r="I37" s="334"/>
      <c r="J37" s="10">
        <f t="shared" si="6"/>
        <v>80</v>
      </c>
      <c r="K37" s="342"/>
      <c r="L37" s="343"/>
      <c r="N37" s="246">
        <v>0</v>
      </c>
      <c r="O37" s="69">
        <f>N37*J37</f>
        <v>0</v>
      </c>
      <c r="Q37" s="48">
        <v>40</v>
      </c>
      <c r="R37" s="48">
        <v>20</v>
      </c>
      <c r="S37" s="48">
        <v>20</v>
      </c>
      <c r="T37" s="48"/>
      <c r="U37" s="48"/>
      <c r="V37" s="48">
        <f t="shared" si="7"/>
        <v>80</v>
      </c>
    </row>
    <row r="38" spans="2:22" ht="12.75">
      <c r="B38" s="341"/>
      <c r="C38" s="335" t="s">
        <v>1133</v>
      </c>
      <c r="D38" s="302" t="s">
        <v>276</v>
      </c>
      <c r="E38" s="1" t="s">
        <v>16</v>
      </c>
      <c r="F38" s="360" t="s">
        <v>21</v>
      </c>
      <c r="G38" s="302"/>
      <c r="H38" s="302" t="s">
        <v>132</v>
      </c>
      <c r="I38" s="302">
        <v>4</v>
      </c>
      <c r="J38" s="10">
        <f aca="true" t="shared" si="8" ref="J38:J45">V38</f>
        <v>60</v>
      </c>
      <c r="K38" s="342"/>
      <c r="L38" s="343"/>
      <c r="N38" s="246">
        <v>0</v>
      </c>
      <c r="O38" s="69">
        <f>N38*J38</f>
        <v>0</v>
      </c>
      <c r="Q38" s="48">
        <v>20</v>
      </c>
      <c r="R38" s="48">
        <v>10</v>
      </c>
      <c r="S38" s="48">
        <v>20</v>
      </c>
      <c r="T38" s="48"/>
      <c r="U38" s="48">
        <v>10</v>
      </c>
      <c r="V38" s="48">
        <f aca="true" t="shared" si="9" ref="V38:V45">SUM(Q38:U38)</f>
        <v>60</v>
      </c>
    </row>
    <row r="39" spans="2:22" ht="12.75">
      <c r="B39" s="341"/>
      <c r="C39" s="352"/>
      <c r="D39" s="334"/>
      <c r="E39" s="1" t="s">
        <v>17</v>
      </c>
      <c r="F39" s="354"/>
      <c r="G39" s="303"/>
      <c r="H39" s="303"/>
      <c r="I39" s="303"/>
      <c r="J39" s="10">
        <f t="shared" si="8"/>
        <v>70</v>
      </c>
      <c r="K39" s="342"/>
      <c r="L39" s="343"/>
      <c r="N39" s="246"/>
      <c r="O39" s="69"/>
      <c r="Q39" s="48">
        <v>20</v>
      </c>
      <c r="R39" s="48">
        <v>20</v>
      </c>
      <c r="S39" s="48">
        <v>20</v>
      </c>
      <c r="T39" s="48"/>
      <c r="U39" s="48">
        <v>10</v>
      </c>
      <c r="V39" s="48">
        <f t="shared" si="9"/>
        <v>70</v>
      </c>
    </row>
    <row r="40" spans="2:22" ht="12.75">
      <c r="B40" s="341"/>
      <c r="C40" s="352"/>
      <c r="D40" s="302" t="s">
        <v>24</v>
      </c>
      <c r="E40" s="1" t="s">
        <v>16</v>
      </c>
      <c r="F40" s="354"/>
      <c r="G40" s="303"/>
      <c r="H40" s="303"/>
      <c r="I40" s="303"/>
      <c r="J40" s="10">
        <f t="shared" si="8"/>
        <v>80</v>
      </c>
      <c r="K40" s="342"/>
      <c r="L40" s="343"/>
      <c r="N40" s="246"/>
      <c r="O40" s="69"/>
      <c r="Q40" s="48">
        <v>40</v>
      </c>
      <c r="R40" s="48">
        <v>10</v>
      </c>
      <c r="S40" s="48">
        <v>20</v>
      </c>
      <c r="T40" s="48"/>
      <c r="U40" s="48">
        <v>10</v>
      </c>
      <c r="V40" s="48">
        <f t="shared" si="9"/>
        <v>80</v>
      </c>
    </row>
    <row r="41" spans="2:22" ht="12.75">
      <c r="B41" s="340"/>
      <c r="C41" s="336"/>
      <c r="D41" s="334"/>
      <c r="E41" s="1" t="s">
        <v>17</v>
      </c>
      <c r="F41" s="355"/>
      <c r="G41" s="334"/>
      <c r="H41" s="334"/>
      <c r="I41" s="334"/>
      <c r="J41" s="10">
        <f t="shared" si="8"/>
        <v>90</v>
      </c>
      <c r="K41" s="344"/>
      <c r="L41" s="345"/>
      <c r="N41" s="246">
        <v>0</v>
      </c>
      <c r="O41" s="69">
        <f>N41*J41</f>
        <v>0</v>
      </c>
      <c r="Q41" s="48">
        <v>40</v>
      </c>
      <c r="R41" s="48">
        <v>20</v>
      </c>
      <c r="S41" s="48">
        <v>20</v>
      </c>
      <c r="T41" s="48"/>
      <c r="U41" s="48">
        <v>10</v>
      </c>
      <c r="V41" s="48">
        <f t="shared" si="9"/>
        <v>90</v>
      </c>
    </row>
    <row r="42" spans="2:22" ht="12.75">
      <c r="B42" s="356" t="s">
        <v>251</v>
      </c>
      <c r="C42" s="357" t="s">
        <v>1132</v>
      </c>
      <c r="D42" s="302" t="s">
        <v>276</v>
      </c>
      <c r="E42" s="1" t="s">
        <v>16</v>
      </c>
      <c r="F42" s="360" t="s">
        <v>21</v>
      </c>
      <c r="G42" s="302"/>
      <c r="H42" s="302"/>
      <c r="I42" s="302">
        <v>4</v>
      </c>
      <c r="J42" s="10">
        <f t="shared" si="8"/>
        <v>50</v>
      </c>
      <c r="K42" s="289" t="s">
        <v>48</v>
      </c>
      <c r="L42" s="290"/>
      <c r="N42" s="246">
        <v>0</v>
      </c>
      <c r="O42" s="69">
        <f>N42*J42</f>
        <v>0</v>
      </c>
      <c r="Q42" s="48">
        <v>20</v>
      </c>
      <c r="R42" s="48">
        <v>10</v>
      </c>
      <c r="S42" s="48">
        <v>20</v>
      </c>
      <c r="T42" s="48"/>
      <c r="U42" s="48"/>
      <c r="V42" s="48">
        <f t="shared" si="9"/>
        <v>50</v>
      </c>
    </row>
    <row r="43" spans="2:22" ht="12.75">
      <c r="B43" s="341"/>
      <c r="C43" s="358"/>
      <c r="D43" s="334"/>
      <c r="E43" s="1" t="s">
        <v>17</v>
      </c>
      <c r="F43" s="354"/>
      <c r="G43" s="303"/>
      <c r="H43" s="303"/>
      <c r="I43" s="303"/>
      <c r="J43" s="10">
        <f t="shared" si="8"/>
        <v>60</v>
      </c>
      <c r="K43" s="342"/>
      <c r="L43" s="343"/>
      <c r="N43" s="246"/>
      <c r="O43" s="69"/>
      <c r="Q43" s="48">
        <v>20</v>
      </c>
      <c r="R43" s="48">
        <v>20</v>
      </c>
      <c r="S43" s="48">
        <v>20</v>
      </c>
      <c r="T43" s="48"/>
      <c r="U43" s="48"/>
      <c r="V43" s="48">
        <f t="shared" si="9"/>
        <v>60</v>
      </c>
    </row>
    <row r="44" spans="2:22" ht="12.75">
      <c r="B44" s="341"/>
      <c r="C44" s="358"/>
      <c r="D44" s="302" t="s">
        <v>24</v>
      </c>
      <c r="E44" s="1" t="s">
        <v>16</v>
      </c>
      <c r="F44" s="354"/>
      <c r="G44" s="303"/>
      <c r="H44" s="303"/>
      <c r="I44" s="303"/>
      <c r="J44" s="10">
        <f t="shared" si="8"/>
        <v>70</v>
      </c>
      <c r="K44" s="342"/>
      <c r="L44" s="343"/>
      <c r="N44" s="246"/>
      <c r="O44" s="69"/>
      <c r="Q44" s="48">
        <v>40</v>
      </c>
      <c r="R44" s="48">
        <v>10</v>
      </c>
      <c r="S44" s="48">
        <v>20</v>
      </c>
      <c r="T44" s="48"/>
      <c r="U44" s="48"/>
      <c r="V44" s="48">
        <f t="shared" si="9"/>
        <v>70</v>
      </c>
    </row>
    <row r="45" spans="2:22" ht="12.75">
      <c r="B45" s="341"/>
      <c r="C45" s="359"/>
      <c r="D45" s="334"/>
      <c r="E45" s="1" t="s">
        <v>17</v>
      </c>
      <c r="F45" s="355"/>
      <c r="G45" s="334"/>
      <c r="H45" s="334"/>
      <c r="I45" s="334"/>
      <c r="J45" s="10">
        <f t="shared" si="8"/>
        <v>80</v>
      </c>
      <c r="K45" s="342"/>
      <c r="L45" s="343"/>
      <c r="N45" s="246">
        <v>0</v>
      </c>
      <c r="O45" s="69">
        <f>N45*J45</f>
        <v>0</v>
      </c>
      <c r="Q45" s="48">
        <v>40</v>
      </c>
      <c r="R45" s="48">
        <v>20</v>
      </c>
      <c r="S45" s="48">
        <v>20</v>
      </c>
      <c r="T45" s="48"/>
      <c r="U45" s="48"/>
      <c r="V45" s="48">
        <f t="shared" si="9"/>
        <v>80</v>
      </c>
    </row>
    <row r="46" spans="2:22" ht="12.75">
      <c r="B46" s="341"/>
      <c r="C46" s="335" t="s">
        <v>1133</v>
      </c>
      <c r="D46" s="302" t="s">
        <v>276</v>
      </c>
      <c r="E46" s="1" t="s">
        <v>16</v>
      </c>
      <c r="F46" s="360" t="s">
        <v>21</v>
      </c>
      <c r="G46" s="302"/>
      <c r="H46" s="302" t="s">
        <v>132</v>
      </c>
      <c r="I46" s="302">
        <v>4</v>
      </c>
      <c r="J46" s="10">
        <f aca="true" t="shared" si="10" ref="J46:J53">V46</f>
        <v>60</v>
      </c>
      <c r="K46" s="342"/>
      <c r="L46" s="343"/>
      <c r="N46" s="246">
        <v>0</v>
      </c>
      <c r="O46" s="69">
        <f>N46*J46</f>
        <v>0</v>
      </c>
      <c r="Q46" s="48">
        <v>20</v>
      </c>
      <c r="R46" s="48">
        <v>10</v>
      </c>
      <c r="S46" s="48">
        <v>20</v>
      </c>
      <c r="T46" s="48"/>
      <c r="U46" s="48">
        <v>10</v>
      </c>
      <c r="V46" s="48">
        <f aca="true" t="shared" si="11" ref="V46:V53">SUM(Q46:U46)</f>
        <v>60</v>
      </c>
    </row>
    <row r="47" spans="2:22" ht="12.75">
      <c r="B47" s="341"/>
      <c r="C47" s="352"/>
      <c r="D47" s="334"/>
      <c r="E47" s="1" t="s">
        <v>17</v>
      </c>
      <c r="F47" s="354"/>
      <c r="G47" s="303"/>
      <c r="H47" s="303"/>
      <c r="I47" s="303"/>
      <c r="J47" s="10">
        <f t="shared" si="10"/>
        <v>70</v>
      </c>
      <c r="K47" s="342"/>
      <c r="L47" s="343"/>
      <c r="N47" s="246"/>
      <c r="O47" s="69"/>
      <c r="Q47" s="48">
        <v>20</v>
      </c>
      <c r="R47" s="48">
        <v>20</v>
      </c>
      <c r="S47" s="48">
        <v>20</v>
      </c>
      <c r="T47" s="48"/>
      <c r="U47" s="48">
        <v>10</v>
      </c>
      <c r="V47" s="48">
        <f t="shared" si="11"/>
        <v>70</v>
      </c>
    </row>
    <row r="48" spans="2:22" ht="12.75">
      <c r="B48" s="341"/>
      <c r="C48" s="352"/>
      <c r="D48" s="302" t="s">
        <v>24</v>
      </c>
      <c r="E48" s="1" t="s">
        <v>16</v>
      </c>
      <c r="F48" s="354"/>
      <c r="G48" s="303"/>
      <c r="H48" s="303"/>
      <c r="I48" s="303"/>
      <c r="J48" s="10">
        <f t="shared" si="10"/>
        <v>80</v>
      </c>
      <c r="K48" s="342"/>
      <c r="L48" s="343"/>
      <c r="N48" s="246"/>
      <c r="O48" s="69"/>
      <c r="Q48" s="48">
        <v>40</v>
      </c>
      <c r="R48" s="48">
        <v>10</v>
      </c>
      <c r="S48" s="48">
        <v>20</v>
      </c>
      <c r="T48" s="48"/>
      <c r="U48" s="48">
        <v>10</v>
      </c>
      <c r="V48" s="48">
        <f t="shared" si="11"/>
        <v>80</v>
      </c>
    </row>
    <row r="49" spans="2:22" ht="12.75">
      <c r="B49" s="340"/>
      <c r="C49" s="336"/>
      <c r="D49" s="334"/>
      <c r="E49" s="1" t="s">
        <v>17</v>
      </c>
      <c r="F49" s="355"/>
      <c r="G49" s="334"/>
      <c r="H49" s="334"/>
      <c r="I49" s="334"/>
      <c r="J49" s="10">
        <f t="shared" si="10"/>
        <v>90</v>
      </c>
      <c r="K49" s="344"/>
      <c r="L49" s="345"/>
      <c r="N49" s="246">
        <v>0</v>
      </c>
      <c r="O49" s="69">
        <f>N49*J49</f>
        <v>0</v>
      </c>
      <c r="Q49" s="48">
        <v>40</v>
      </c>
      <c r="R49" s="48">
        <v>20</v>
      </c>
      <c r="S49" s="48">
        <v>20</v>
      </c>
      <c r="T49" s="48"/>
      <c r="U49" s="48">
        <v>10</v>
      </c>
      <c r="V49" s="48">
        <f t="shared" si="11"/>
        <v>90</v>
      </c>
    </row>
    <row r="50" spans="2:22" ht="12.75">
      <c r="B50" s="356" t="s">
        <v>252</v>
      </c>
      <c r="C50" s="357" t="s">
        <v>1132</v>
      </c>
      <c r="D50" s="302" t="s">
        <v>276</v>
      </c>
      <c r="E50" s="1" t="s">
        <v>16</v>
      </c>
      <c r="F50" s="353" t="s">
        <v>19</v>
      </c>
      <c r="G50" s="302"/>
      <c r="H50" s="302"/>
      <c r="I50" s="302">
        <v>4</v>
      </c>
      <c r="J50" s="10">
        <f t="shared" si="10"/>
        <v>20</v>
      </c>
      <c r="K50" s="289" t="s">
        <v>48</v>
      </c>
      <c r="L50" s="290"/>
      <c r="N50" s="246">
        <v>0</v>
      </c>
      <c r="O50" s="69">
        <f>N50*J50</f>
        <v>0</v>
      </c>
      <c r="Q50" s="48">
        <v>20</v>
      </c>
      <c r="R50" s="48">
        <v>10</v>
      </c>
      <c r="S50" s="48">
        <v>-10</v>
      </c>
      <c r="T50" s="48"/>
      <c r="U50" s="48"/>
      <c r="V50" s="48">
        <f t="shared" si="11"/>
        <v>20</v>
      </c>
    </row>
    <row r="51" spans="2:22" ht="12.75">
      <c r="B51" s="341"/>
      <c r="C51" s="358"/>
      <c r="D51" s="334"/>
      <c r="E51" s="1" t="s">
        <v>17</v>
      </c>
      <c r="F51" s="354"/>
      <c r="G51" s="303"/>
      <c r="H51" s="303"/>
      <c r="I51" s="303"/>
      <c r="J51" s="10">
        <f t="shared" si="10"/>
        <v>30</v>
      </c>
      <c r="K51" s="342"/>
      <c r="L51" s="343"/>
      <c r="N51" s="246"/>
      <c r="O51" s="69"/>
      <c r="Q51" s="48">
        <v>20</v>
      </c>
      <c r="R51" s="48">
        <v>20</v>
      </c>
      <c r="S51" s="48">
        <v>-10</v>
      </c>
      <c r="T51" s="48"/>
      <c r="U51" s="48"/>
      <c r="V51" s="48">
        <f t="shared" si="11"/>
        <v>30</v>
      </c>
    </row>
    <row r="52" spans="2:22" ht="12.75">
      <c r="B52" s="341"/>
      <c r="C52" s="358"/>
      <c r="D52" s="302" t="s">
        <v>24</v>
      </c>
      <c r="E52" s="1" t="s">
        <v>16</v>
      </c>
      <c r="F52" s="354"/>
      <c r="G52" s="303"/>
      <c r="H52" s="303"/>
      <c r="I52" s="303"/>
      <c r="J52" s="10">
        <f t="shared" si="10"/>
        <v>40</v>
      </c>
      <c r="K52" s="342"/>
      <c r="L52" s="343"/>
      <c r="N52" s="246"/>
      <c r="O52" s="69"/>
      <c r="Q52" s="48">
        <v>40</v>
      </c>
      <c r="R52" s="48">
        <v>10</v>
      </c>
      <c r="S52" s="48">
        <v>-10</v>
      </c>
      <c r="T52" s="48"/>
      <c r="U52" s="48"/>
      <c r="V52" s="48">
        <f t="shared" si="11"/>
        <v>40</v>
      </c>
    </row>
    <row r="53" spans="2:22" ht="12.75">
      <c r="B53" s="341"/>
      <c r="C53" s="359"/>
      <c r="D53" s="334"/>
      <c r="E53" s="1" t="s">
        <v>17</v>
      </c>
      <c r="F53" s="355"/>
      <c r="G53" s="334"/>
      <c r="H53" s="334"/>
      <c r="I53" s="334"/>
      <c r="J53" s="10">
        <f t="shared" si="10"/>
        <v>50</v>
      </c>
      <c r="K53" s="342"/>
      <c r="L53" s="343"/>
      <c r="N53" s="246">
        <v>0</v>
      </c>
      <c r="O53" s="69">
        <f>N53*J53</f>
        <v>0</v>
      </c>
      <c r="Q53" s="48">
        <v>40</v>
      </c>
      <c r="R53" s="48">
        <v>20</v>
      </c>
      <c r="S53" s="48">
        <v>-10</v>
      </c>
      <c r="T53" s="48"/>
      <c r="U53" s="48"/>
      <c r="V53" s="48">
        <f t="shared" si="11"/>
        <v>50</v>
      </c>
    </row>
    <row r="54" spans="2:22" ht="12.75">
      <c r="B54" s="341"/>
      <c r="C54" s="335" t="s">
        <v>1133</v>
      </c>
      <c r="D54" s="302" t="s">
        <v>276</v>
      </c>
      <c r="E54" s="1" t="s">
        <v>16</v>
      </c>
      <c r="F54" s="353" t="s">
        <v>19</v>
      </c>
      <c r="G54" s="302"/>
      <c r="H54" s="302" t="s">
        <v>132</v>
      </c>
      <c r="I54" s="302">
        <v>4</v>
      </c>
      <c r="J54" s="10">
        <f aca="true" t="shared" si="12" ref="J54:J61">V54</f>
        <v>30</v>
      </c>
      <c r="K54" s="342"/>
      <c r="L54" s="343"/>
      <c r="N54" s="246">
        <v>0</v>
      </c>
      <c r="O54" s="69">
        <f>N54*J54</f>
        <v>0</v>
      </c>
      <c r="Q54" s="48">
        <v>20</v>
      </c>
      <c r="R54" s="48">
        <v>10</v>
      </c>
      <c r="S54" s="48">
        <v>-10</v>
      </c>
      <c r="T54" s="48"/>
      <c r="U54" s="48">
        <v>10</v>
      </c>
      <c r="V54" s="48">
        <f aca="true" t="shared" si="13" ref="V54:V60">SUM(Q54:U54)</f>
        <v>30</v>
      </c>
    </row>
    <row r="55" spans="2:22" ht="12.75">
      <c r="B55" s="341"/>
      <c r="C55" s="352"/>
      <c r="D55" s="334"/>
      <c r="E55" s="1" t="s">
        <v>17</v>
      </c>
      <c r="F55" s="354"/>
      <c r="G55" s="303"/>
      <c r="H55" s="303"/>
      <c r="I55" s="303"/>
      <c r="J55" s="10">
        <f t="shared" si="12"/>
        <v>40</v>
      </c>
      <c r="K55" s="342"/>
      <c r="L55" s="343"/>
      <c r="N55" s="246"/>
      <c r="O55" s="69"/>
      <c r="Q55" s="48">
        <v>20</v>
      </c>
      <c r="R55" s="48">
        <v>20</v>
      </c>
      <c r="S55" s="48">
        <v>-10</v>
      </c>
      <c r="T55" s="48"/>
      <c r="U55" s="48">
        <v>10</v>
      </c>
      <c r="V55" s="48">
        <f t="shared" si="13"/>
        <v>40</v>
      </c>
    </row>
    <row r="56" spans="2:22" ht="12.75">
      <c r="B56" s="341"/>
      <c r="C56" s="352"/>
      <c r="D56" s="302" t="s">
        <v>24</v>
      </c>
      <c r="E56" s="1" t="s">
        <v>16</v>
      </c>
      <c r="F56" s="354"/>
      <c r="G56" s="303"/>
      <c r="H56" s="303"/>
      <c r="I56" s="303"/>
      <c r="J56" s="10">
        <f t="shared" si="12"/>
        <v>50</v>
      </c>
      <c r="K56" s="342"/>
      <c r="L56" s="343"/>
      <c r="N56" s="246"/>
      <c r="O56" s="69"/>
      <c r="Q56" s="48">
        <v>40</v>
      </c>
      <c r="R56" s="48">
        <v>10</v>
      </c>
      <c r="S56" s="48">
        <v>-10</v>
      </c>
      <c r="T56" s="48"/>
      <c r="U56" s="48">
        <v>10</v>
      </c>
      <c r="V56" s="48">
        <f t="shared" si="13"/>
        <v>50</v>
      </c>
    </row>
    <row r="57" spans="2:22" ht="12.75">
      <c r="B57" s="340"/>
      <c r="C57" s="336"/>
      <c r="D57" s="334"/>
      <c r="E57" s="1" t="s">
        <v>17</v>
      </c>
      <c r="F57" s="355"/>
      <c r="G57" s="334"/>
      <c r="H57" s="334"/>
      <c r="I57" s="334"/>
      <c r="J57" s="10">
        <f t="shared" si="12"/>
        <v>60</v>
      </c>
      <c r="K57" s="344"/>
      <c r="L57" s="345"/>
      <c r="N57" s="246">
        <v>0</v>
      </c>
      <c r="O57" s="69">
        <f aca="true" t="shared" si="14" ref="O57:O72">N57*J57</f>
        <v>0</v>
      </c>
      <c r="Q57" s="48">
        <v>40</v>
      </c>
      <c r="R57" s="48">
        <v>20</v>
      </c>
      <c r="S57" s="48">
        <v>-10</v>
      </c>
      <c r="T57" s="48"/>
      <c r="U57" s="48">
        <v>10</v>
      </c>
      <c r="V57" s="48">
        <f t="shared" si="13"/>
        <v>60</v>
      </c>
    </row>
    <row r="58" spans="2:22" ht="51">
      <c r="B58" s="371" t="s">
        <v>122</v>
      </c>
      <c r="C58" s="104" t="s">
        <v>254</v>
      </c>
      <c r="D58" s="302" t="s">
        <v>50</v>
      </c>
      <c r="E58" s="302" t="s">
        <v>56</v>
      </c>
      <c r="F58" s="101" t="s">
        <v>20</v>
      </c>
      <c r="G58" s="302" t="s">
        <v>57</v>
      </c>
      <c r="H58" s="302"/>
      <c r="I58" s="302">
        <v>4</v>
      </c>
      <c r="J58" s="10">
        <f t="shared" si="12"/>
        <v>40</v>
      </c>
      <c r="K58" s="298" t="s">
        <v>255</v>
      </c>
      <c r="L58" s="299"/>
      <c r="N58" s="246">
        <v>0</v>
      </c>
      <c r="O58" s="69">
        <f t="shared" si="14"/>
        <v>0</v>
      </c>
      <c r="Q58" s="48">
        <v>20</v>
      </c>
      <c r="R58" s="48"/>
      <c r="S58" s="48"/>
      <c r="T58" s="48">
        <v>20</v>
      </c>
      <c r="U58" s="48"/>
      <c r="V58" s="48">
        <f t="shared" si="13"/>
        <v>40</v>
      </c>
    </row>
    <row r="59" spans="2:22" ht="12.75">
      <c r="B59" s="372"/>
      <c r="C59" s="56" t="s">
        <v>15</v>
      </c>
      <c r="D59" s="303"/>
      <c r="E59" s="334"/>
      <c r="F59" s="53" t="s">
        <v>19</v>
      </c>
      <c r="G59" s="303"/>
      <c r="H59" s="303"/>
      <c r="I59" s="303"/>
      <c r="J59" s="44">
        <f t="shared" si="12"/>
        <v>30</v>
      </c>
      <c r="K59" s="300"/>
      <c r="L59" s="301"/>
      <c r="N59" s="218">
        <v>0</v>
      </c>
      <c r="O59" s="7">
        <f t="shared" si="14"/>
        <v>0</v>
      </c>
      <c r="Q59" s="48">
        <v>20</v>
      </c>
      <c r="R59" s="48"/>
      <c r="S59" s="48">
        <v>-10</v>
      </c>
      <c r="T59" s="48">
        <v>20</v>
      </c>
      <c r="U59" s="48"/>
      <c r="V59" s="48">
        <f t="shared" si="13"/>
        <v>30</v>
      </c>
    </row>
    <row r="60" spans="2:22" ht="12.75">
      <c r="B60" s="371" t="s">
        <v>162</v>
      </c>
      <c r="C60" s="383" t="s">
        <v>256</v>
      </c>
      <c r="D60" s="9" t="s">
        <v>50</v>
      </c>
      <c r="E60" s="9" t="s">
        <v>56</v>
      </c>
      <c r="F60" s="353" t="s">
        <v>20</v>
      </c>
      <c r="G60" s="9" t="s">
        <v>57</v>
      </c>
      <c r="H60" s="302"/>
      <c r="I60" s="302">
        <v>4</v>
      </c>
      <c r="J60" s="10">
        <f t="shared" si="12"/>
        <v>40</v>
      </c>
      <c r="K60" s="298" t="s">
        <v>140</v>
      </c>
      <c r="L60" s="299"/>
      <c r="N60" s="246">
        <v>0</v>
      </c>
      <c r="O60" s="69">
        <f t="shared" si="14"/>
        <v>0</v>
      </c>
      <c r="Q60" s="48">
        <v>20</v>
      </c>
      <c r="R60" s="48"/>
      <c r="S60" s="48"/>
      <c r="T60" s="48">
        <v>20</v>
      </c>
      <c r="U60" s="48"/>
      <c r="V60" s="48">
        <f t="shared" si="13"/>
        <v>40</v>
      </c>
    </row>
    <row r="61" spans="2:22" ht="12.75">
      <c r="B61" s="382"/>
      <c r="C61" s="384"/>
      <c r="D61" s="83" t="s">
        <v>276</v>
      </c>
      <c r="E61" s="80" t="s">
        <v>16</v>
      </c>
      <c r="F61" s="368"/>
      <c r="G61" s="58"/>
      <c r="H61" s="334"/>
      <c r="I61" s="334"/>
      <c r="J61" s="10">
        <f t="shared" si="12"/>
        <v>0</v>
      </c>
      <c r="K61" s="300"/>
      <c r="L61" s="301"/>
      <c r="N61" s="218">
        <v>0</v>
      </c>
      <c r="O61" s="7">
        <f t="shared" si="14"/>
        <v>0</v>
      </c>
      <c r="Q61" s="48">
        <v>20</v>
      </c>
      <c r="R61" s="48"/>
      <c r="S61" s="48"/>
      <c r="T61" s="48"/>
      <c r="U61" s="48"/>
      <c r="V61" s="48"/>
    </row>
    <row r="62" spans="2:22" ht="12.75">
      <c r="B62" s="103" t="s">
        <v>69</v>
      </c>
      <c r="C62" s="103" t="s">
        <v>257</v>
      </c>
      <c r="D62" s="58" t="s">
        <v>50</v>
      </c>
      <c r="E62" s="9" t="s">
        <v>56</v>
      </c>
      <c r="F62" s="101" t="s">
        <v>21</v>
      </c>
      <c r="G62" s="58" t="s">
        <v>70</v>
      </c>
      <c r="H62" s="58"/>
      <c r="I62" s="58">
        <v>4</v>
      </c>
      <c r="J62" s="10">
        <f aca="true" t="shared" si="15" ref="J62:J71">V62</f>
        <v>60</v>
      </c>
      <c r="K62" s="55" t="s">
        <v>48</v>
      </c>
      <c r="L62" s="370" t="s">
        <v>140</v>
      </c>
      <c r="N62" s="218">
        <v>0</v>
      </c>
      <c r="O62" s="7">
        <f t="shared" si="14"/>
        <v>0</v>
      </c>
      <c r="Q62" s="48">
        <v>20</v>
      </c>
      <c r="R62" s="48"/>
      <c r="S62" s="48">
        <v>20</v>
      </c>
      <c r="T62" s="48">
        <v>20</v>
      </c>
      <c r="U62" s="48"/>
      <c r="V62" s="48">
        <f aca="true" t="shared" si="16" ref="V62:V72">SUM(Q62:U62)</f>
        <v>60</v>
      </c>
    </row>
    <row r="63" spans="2:22" ht="12.75">
      <c r="B63" s="330" t="s">
        <v>258</v>
      </c>
      <c r="C63" s="331"/>
      <c r="D63" s="58" t="s">
        <v>50</v>
      </c>
      <c r="E63" s="9" t="s">
        <v>56</v>
      </c>
      <c r="F63" s="9" t="s">
        <v>20</v>
      </c>
      <c r="G63" s="58" t="s">
        <v>70</v>
      </c>
      <c r="H63" s="58"/>
      <c r="I63" s="58">
        <v>4</v>
      </c>
      <c r="J63" s="10">
        <f t="shared" si="15"/>
        <v>40</v>
      </c>
      <c r="K63" s="55" t="s">
        <v>67</v>
      </c>
      <c r="L63" s="391"/>
      <c r="N63" s="218">
        <v>0</v>
      </c>
      <c r="O63" s="7">
        <f t="shared" si="14"/>
        <v>0</v>
      </c>
      <c r="Q63" s="48">
        <v>20</v>
      </c>
      <c r="R63" s="48"/>
      <c r="S63" s="48"/>
      <c r="T63" s="48">
        <v>20</v>
      </c>
      <c r="U63" s="48"/>
      <c r="V63" s="48">
        <f t="shared" si="16"/>
        <v>40</v>
      </c>
    </row>
    <row r="64" spans="2:22" ht="12.75">
      <c r="B64" s="379" t="s">
        <v>144</v>
      </c>
      <c r="C64" s="380"/>
      <c r="D64" s="9" t="s">
        <v>50</v>
      </c>
      <c r="E64" s="9" t="s">
        <v>56</v>
      </c>
      <c r="F64" s="9" t="s">
        <v>20</v>
      </c>
      <c r="G64" s="9" t="s">
        <v>72</v>
      </c>
      <c r="H64" s="1"/>
      <c r="I64" s="10">
        <v>4</v>
      </c>
      <c r="J64" s="10">
        <f>V64</f>
        <v>40</v>
      </c>
      <c r="K64" s="55" t="s">
        <v>67</v>
      </c>
      <c r="L64" s="392"/>
      <c r="N64" s="218">
        <v>0</v>
      </c>
      <c r="O64" s="7">
        <f t="shared" si="14"/>
        <v>0</v>
      </c>
      <c r="Q64" s="48">
        <v>20</v>
      </c>
      <c r="R64" s="48"/>
      <c r="S64" s="48"/>
      <c r="T64" s="48">
        <v>20</v>
      </c>
      <c r="U64" s="48"/>
      <c r="V64" s="48">
        <f t="shared" si="16"/>
        <v>40</v>
      </c>
    </row>
    <row r="65" spans="2:22" ht="25.5">
      <c r="B65" s="57" t="s">
        <v>259</v>
      </c>
      <c r="C65" s="12" t="s">
        <v>260</v>
      </c>
      <c r="D65" s="9" t="s">
        <v>26</v>
      </c>
      <c r="E65" s="9" t="s">
        <v>56</v>
      </c>
      <c r="F65" s="53" t="s">
        <v>19</v>
      </c>
      <c r="G65" s="9"/>
      <c r="H65" s="1"/>
      <c r="I65" s="10">
        <v>4</v>
      </c>
      <c r="J65" s="10">
        <f t="shared" si="15"/>
        <v>30</v>
      </c>
      <c r="K65" s="310" t="s">
        <v>99</v>
      </c>
      <c r="L65" s="311"/>
      <c r="N65" s="246">
        <v>0</v>
      </c>
      <c r="O65" s="69">
        <f t="shared" si="14"/>
        <v>0</v>
      </c>
      <c r="Q65" s="48">
        <v>20</v>
      </c>
      <c r="R65" s="48"/>
      <c r="S65" s="48">
        <v>-10</v>
      </c>
      <c r="T65" s="48">
        <v>20</v>
      </c>
      <c r="U65" s="48"/>
      <c r="V65" s="48">
        <f t="shared" si="16"/>
        <v>30</v>
      </c>
    </row>
    <row r="66" spans="2:22" ht="25.5" customHeight="1">
      <c r="B66" s="381" t="s">
        <v>844</v>
      </c>
      <c r="C66" s="331"/>
      <c r="D66" s="9" t="s">
        <v>49</v>
      </c>
      <c r="E66" s="9" t="s">
        <v>16</v>
      </c>
      <c r="F66" s="9" t="s">
        <v>20</v>
      </c>
      <c r="G66" s="5"/>
      <c r="H66" s="5"/>
      <c r="I66" s="10">
        <v>4</v>
      </c>
      <c r="J66" s="10">
        <f t="shared" si="15"/>
        <v>30</v>
      </c>
      <c r="K66" s="11" t="s">
        <v>48</v>
      </c>
      <c r="L66" s="365" t="s">
        <v>48</v>
      </c>
      <c r="N66" s="246">
        <v>0</v>
      </c>
      <c r="O66" s="69">
        <f t="shared" si="14"/>
        <v>0</v>
      </c>
      <c r="Q66" s="48">
        <v>20</v>
      </c>
      <c r="R66" s="48">
        <v>10</v>
      </c>
      <c r="S66" s="48"/>
      <c r="T66" s="48"/>
      <c r="U66" s="48"/>
      <c r="V66" s="48">
        <f t="shared" si="16"/>
        <v>30</v>
      </c>
    </row>
    <row r="67" spans="2:22" ht="12.75">
      <c r="B67" s="373" t="s">
        <v>208</v>
      </c>
      <c r="C67" s="374"/>
      <c r="D67" s="357" t="s">
        <v>50</v>
      </c>
      <c r="E67" s="385" t="s">
        <v>56</v>
      </c>
      <c r="F67" s="302" t="s">
        <v>20</v>
      </c>
      <c r="G67" s="350" t="s">
        <v>57</v>
      </c>
      <c r="H67" s="209"/>
      <c r="I67" s="44">
        <v>4</v>
      </c>
      <c r="J67" s="10">
        <f>V67</f>
        <v>40</v>
      </c>
      <c r="K67" s="365" t="s">
        <v>48</v>
      </c>
      <c r="L67" s="366"/>
      <c r="N67" s="246">
        <v>0</v>
      </c>
      <c r="O67" s="69">
        <f t="shared" si="14"/>
        <v>0</v>
      </c>
      <c r="Q67" s="48">
        <v>20</v>
      </c>
      <c r="R67" s="48"/>
      <c r="S67" s="48"/>
      <c r="T67" s="48">
        <v>20</v>
      </c>
      <c r="U67" s="48"/>
      <c r="V67" s="48">
        <f t="shared" si="16"/>
        <v>40</v>
      </c>
    </row>
    <row r="68" spans="2:22" ht="25.5">
      <c r="B68" s="375"/>
      <c r="C68" s="376"/>
      <c r="D68" s="359"/>
      <c r="E68" s="386"/>
      <c r="F68" s="334"/>
      <c r="G68" s="351"/>
      <c r="H68" s="210" t="s">
        <v>843</v>
      </c>
      <c r="I68" s="44">
        <v>4</v>
      </c>
      <c r="J68" s="10">
        <f>V68</f>
        <v>50</v>
      </c>
      <c r="K68" s="367"/>
      <c r="L68" s="366"/>
      <c r="N68" s="246">
        <v>0</v>
      </c>
      <c r="O68" s="69">
        <f t="shared" si="14"/>
        <v>0</v>
      </c>
      <c r="Q68" s="48">
        <v>20</v>
      </c>
      <c r="R68" s="48"/>
      <c r="S68" s="48"/>
      <c r="T68" s="48">
        <v>20</v>
      </c>
      <c r="U68" s="48">
        <v>10</v>
      </c>
      <c r="V68" s="48">
        <f t="shared" si="16"/>
        <v>50</v>
      </c>
    </row>
    <row r="69" spans="2:22" ht="12.75">
      <c r="B69" s="375"/>
      <c r="C69" s="376"/>
      <c r="D69" s="335" t="s">
        <v>49</v>
      </c>
      <c r="E69" s="302" t="s">
        <v>16</v>
      </c>
      <c r="F69" s="302" t="s">
        <v>20</v>
      </c>
      <c r="G69" s="348"/>
      <c r="H69" s="209"/>
      <c r="I69" s="44">
        <v>4</v>
      </c>
      <c r="J69" s="10">
        <f t="shared" si="15"/>
        <v>30</v>
      </c>
      <c r="K69" s="365" t="s">
        <v>48</v>
      </c>
      <c r="L69" s="366"/>
      <c r="N69" s="246">
        <v>0</v>
      </c>
      <c r="O69" s="69">
        <f t="shared" si="14"/>
        <v>0</v>
      </c>
      <c r="Q69" s="48">
        <v>20</v>
      </c>
      <c r="R69" s="48">
        <v>10</v>
      </c>
      <c r="S69" s="48"/>
      <c r="T69" s="48"/>
      <c r="U69" s="48"/>
      <c r="V69" s="48">
        <f t="shared" si="16"/>
        <v>30</v>
      </c>
    </row>
    <row r="70" spans="2:22" ht="25.5">
      <c r="B70" s="377"/>
      <c r="C70" s="378"/>
      <c r="D70" s="336"/>
      <c r="E70" s="334"/>
      <c r="F70" s="334"/>
      <c r="G70" s="349"/>
      <c r="H70" s="210" t="s">
        <v>843</v>
      </c>
      <c r="I70" s="44">
        <v>4</v>
      </c>
      <c r="J70" s="10">
        <f t="shared" si="15"/>
        <v>40</v>
      </c>
      <c r="K70" s="367"/>
      <c r="L70" s="366"/>
      <c r="N70" s="246">
        <v>0</v>
      </c>
      <c r="O70" s="69">
        <f t="shared" si="14"/>
        <v>0</v>
      </c>
      <c r="Q70" s="48">
        <v>20</v>
      </c>
      <c r="R70" s="48">
        <v>10</v>
      </c>
      <c r="S70" s="48"/>
      <c r="T70" s="48"/>
      <c r="U70" s="48">
        <v>10</v>
      </c>
      <c r="V70" s="48">
        <f t="shared" si="16"/>
        <v>40</v>
      </c>
    </row>
    <row r="71" spans="2:22" ht="25.5">
      <c r="B71" s="12" t="s">
        <v>261</v>
      </c>
      <c r="C71" s="57" t="s">
        <v>262</v>
      </c>
      <c r="D71" s="80" t="s">
        <v>443</v>
      </c>
      <c r="E71" s="9" t="s">
        <v>16</v>
      </c>
      <c r="F71" s="9" t="s">
        <v>20</v>
      </c>
      <c r="G71" s="5"/>
      <c r="H71" s="5"/>
      <c r="I71" s="10">
        <v>4</v>
      </c>
      <c r="J71" s="10">
        <f t="shared" si="15"/>
        <v>30</v>
      </c>
      <c r="K71" s="310" t="s">
        <v>48</v>
      </c>
      <c r="L71" s="311"/>
      <c r="N71" s="246">
        <v>0</v>
      </c>
      <c r="O71" s="69">
        <f t="shared" si="14"/>
        <v>0</v>
      </c>
      <c r="Q71" s="48">
        <v>20</v>
      </c>
      <c r="R71" s="48">
        <v>10</v>
      </c>
      <c r="S71" s="48"/>
      <c r="T71" s="48"/>
      <c r="U71" s="48"/>
      <c r="V71" s="48">
        <f t="shared" si="16"/>
        <v>30</v>
      </c>
    </row>
    <row r="72" spans="2:22" ht="25.5">
      <c r="B72" s="33" t="s">
        <v>263</v>
      </c>
      <c r="C72" s="12" t="s">
        <v>264</v>
      </c>
      <c r="D72" s="53" t="s">
        <v>832</v>
      </c>
      <c r="E72" s="1"/>
      <c r="F72" s="9" t="s">
        <v>20</v>
      </c>
      <c r="G72" s="5"/>
      <c r="H72" s="5"/>
      <c r="I72" s="10">
        <v>1</v>
      </c>
      <c r="J72" s="54">
        <f>V72</f>
        <v>70</v>
      </c>
      <c r="K72" s="310" t="s">
        <v>48</v>
      </c>
      <c r="L72" s="311"/>
      <c r="N72" s="246">
        <v>0</v>
      </c>
      <c r="O72" s="69">
        <f t="shared" si="14"/>
        <v>0</v>
      </c>
      <c r="Q72" s="48">
        <v>70</v>
      </c>
      <c r="R72" s="48"/>
      <c r="S72" s="48"/>
      <c r="T72" s="48"/>
      <c r="U72" s="48"/>
      <c r="V72" s="48">
        <f t="shared" si="16"/>
        <v>70</v>
      </c>
    </row>
    <row r="73" ht="10.5" customHeight="1"/>
    <row r="74" spans="2:15" ht="12.75" customHeight="1" thickBot="1">
      <c r="B74" t="s">
        <v>270</v>
      </c>
      <c r="N74" s="243">
        <f>SUM(N5:N72)</f>
        <v>0</v>
      </c>
      <c r="O74" s="243">
        <f>SUM(O5:O72)</f>
        <v>0</v>
      </c>
    </row>
    <row r="75" ht="12.75" customHeight="1" thickTop="1">
      <c r="B75" t="s">
        <v>271</v>
      </c>
    </row>
    <row r="76" ht="12.75" customHeight="1">
      <c r="B76" t="s">
        <v>272</v>
      </c>
    </row>
    <row r="77" ht="10.5" customHeight="1"/>
    <row r="78" spans="2:12" ht="15.75">
      <c r="B78" s="284" t="s">
        <v>107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6"/>
    </row>
    <row r="79" spans="2:22" ht="12.75" customHeight="1">
      <c r="B79" s="387" t="s">
        <v>39</v>
      </c>
      <c r="C79" s="388"/>
      <c r="D79" s="319" t="s">
        <v>40</v>
      </c>
      <c r="E79" s="321"/>
      <c r="F79" s="112"/>
      <c r="G79" s="393" t="s">
        <v>44</v>
      </c>
      <c r="H79" s="394"/>
      <c r="I79" s="111" t="s">
        <v>46</v>
      </c>
      <c r="J79" s="111" t="s">
        <v>52</v>
      </c>
      <c r="K79" s="324" t="s">
        <v>47</v>
      </c>
      <c r="L79" s="325"/>
      <c r="M79" s="110"/>
      <c r="Q79" s="100" t="s">
        <v>127</v>
      </c>
      <c r="R79" s="100" t="s">
        <v>42</v>
      </c>
      <c r="S79" s="100" t="s">
        <v>43</v>
      </c>
      <c r="T79" s="100" t="s">
        <v>128</v>
      </c>
      <c r="U79" s="100" t="s">
        <v>126</v>
      </c>
      <c r="V79" s="100" t="s">
        <v>129</v>
      </c>
    </row>
    <row r="80" spans="2:22" ht="12.75">
      <c r="B80" s="389"/>
      <c r="C80" s="390"/>
      <c r="D80" s="1" t="s">
        <v>41</v>
      </c>
      <c r="E80" s="1" t="s">
        <v>42</v>
      </c>
      <c r="F80" s="1" t="s">
        <v>43</v>
      </c>
      <c r="G80" s="1" t="s">
        <v>45</v>
      </c>
      <c r="H80" s="1" t="s">
        <v>126</v>
      </c>
      <c r="I80" s="43"/>
      <c r="J80" s="43"/>
      <c r="K80" s="326"/>
      <c r="L80" s="327"/>
      <c r="M80" s="110"/>
      <c r="Q80" s="47"/>
      <c r="R80" s="47"/>
      <c r="S80" s="47"/>
      <c r="T80" s="47"/>
      <c r="U80" s="47"/>
      <c r="V80" s="47"/>
    </row>
    <row r="81" spans="2:22" ht="12.75">
      <c r="B81" s="15" t="s">
        <v>265</v>
      </c>
      <c r="C81" s="107"/>
      <c r="D81" s="19"/>
      <c r="E81" s="19"/>
      <c r="F81" s="19"/>
      <c r="G81" s="19"/>
      <c r="H81" s="19"/>
      <c r="I81" s="19"/>
      <c r="J81" s="19"/>
      <c r="K81" s="19"/>
      <c r="L81" s="113"/>
      <c r="M81" s="110"/>
      <c r="Q81" s="49"/>
      <c r="R81" s="50"/>
      <c r="S81" s="50"/>
      <c r="T81" s="50"/>
      <c r="U81" s="50"/>
      <c r="V81" s="51"/>
    </row>
    <row r="82" spans="2:22" ht="12.75">
      <c r="B82" s="330" t="s">
        <v>266</v>
      </c>
      <c r="C82" s="331"/>
      <c r="D82" s="9" t="s">
        <v>49</v>
      </c>
      <c r="E82" s="9" t="s">
        <v>16</v>
      </c>
      <c r="F82" s="53" t="s">
        <v>20</v>
      </c>
      <c r="G82" s="14"/>
      <c r="H82" s="14"/>
      <c r="I82" s="10">
        <v>4</v>
      </c>
      <c r="J82" s="54">
        <f>V82</f>
        <v>30</v>
      </c>
      <c r="K82" s="310" t="s">
        <v>117</v>
      </c>
      <c r="L82" s="311"/>
      <c r="M82" s="108"/>
      <c r="N82" s="246">
        <v>0</v>
      </c>
      <c r="O82" s="69">
        <f>N82*J82</f>
        <v>0</v>
      </c>
      <c r="Q82" s="48">
        <v>20</v>
      </c>
      <c r="R82" s="48">
        <v>10</v>
      </c>
      <c r="S82" s="48"/>
      <c r="T82" s="48"/>
      <c r="U82" s="48"/>
      <c r="V82" s="48">
        <f>SUM(Q82:U82)</f>
        <v>30</v>
      </c>
    </row>
    <row r="83" spans="2:22" ht="12.75">
      <c r="B83" s="330" t="s">
        <v>267</v>
      </c>
      <c r="C83" s="331"/>
      <c r="D83" s="80" t="s">
        <v>25</v>
      </c>
      <c r="E83" s="9" t="s">
        <v>16</v>
      </c>
      <c r="F83" s="9" t="s">
        <v>20</v>
      </c>
      <c r="G83" s="9"/>
      <c r="H83" s="1"/>
      <c r="I83" s="10">
        <v>4</v>
      </c>
      <c r="J83" s="10">
        <f>V83</f>
        <v>40</v>
      </c>
      <c r="K83" s="310" t="s">
        <v>117</v>
      </c>
      <c r="L83" s="311"/>
      <c r="M83" s="108"/>
      <c r="N83" s="246">
        <v>0</v>
      </c>
      <c r="O83" s="69">
        <f>N83*J83</f>
        <v>0</v>
      </c>
      <c r="Q83" s="48">
        <v>30</v>
      </c>
      <c r="R83" s="48">
        <v>10</v>
      </c>
      <c r="S83" s="48"/>
      <c r="T83" s="48"/>
      <c r="U83" s="48"/>
      <c r="V83" s="48">
        <f>SUM(Q83:U83)</f>
        <v>40</v>
      </c>
    </row>
    <row r="84" spans="17:22" ht="17.25" customHeight="1">
      <c r="Q84" s="46"/>
      <c r="R84" s="46"/>
      <c r="S84" s="46"/>
      <c r="T84" s="46"/>
      <c r="U84" s="46"/>
      <c r="V84" s="46"/>
    </row>
    <row r="85" spans="2:22" ht="13.5" thickBot="1">
      <c r="B85" t="s">
        <v>337</v>
      </c>
      <c r="N85" s="243">
        <f>SUM(N74:N84)</f>
        <v>0</v>
      </c>
      <c r="O85" s="243">
        <f>SUM(O74:O84)</f>
        <v>0</v>
      </c>
      <c r="Q85" s="46"/>
      <c r="R85" s="46"/>
      <c r="S85" s="46"/>
      <c r="T85" s="46"/>
      <c r="U85" s="46"/>
      <c r="V85" s="46"/>
    </row>
    <row r="86" spans="17:22" ht="13.5" thickTop="1">
      <c r="Q86" s="46"/>
      <c r="R86" s="46"/>
      <c r="S86" s="46"/>
      <c r="T86" s="46"/>
      <c r="U86" s="46"/>
      <c r="V86" s="46"/>
    </row>
    <row r="87" spans="17:22" ht="12.75">
      <c r="Q87" s="46"/>
      <c r="R87" s="46"/>
      <c r="S87" s="46"/>
      <c r="T87" s="46"/>
      <c r="U87" s="46"/>
      <c r="V87" s="46"/>
    </row>
    <row r="88" spans="17:22" ht="12.75">
      <c r="Q88" s="46"/>
      <c r="R88" s="46"/>
      <c r="S88" s="46"/>
      <c r="T88" s="46"/>
      <c r="U88" s="46"/>
      <c r="V88" s="46"/>
    </row>
    <row r="89" spans="17:22" ht="12.75">
      <c r="Q89" s="46"/>
      <c r="R89" s="46"/>
      <c r="S89" s="46"/>
      <c r="T89" s="46"/>
      <c r="U89" s="46"/>
      <c r="V89" s="46"/>
    </row>
    <row r="90" spans="17:22" ht="12.75">
      <c r="Q90" s="46"/>
      <c r="R90" s="46"/>
      <c r="S90" s="46"/>
      <c r="T90" s="46"/>
      <c r="U90" s="46"/>
      <c r="V90" s="46"/>
    </row>
    <row r="91" spans="17:22" ht="12.75">
      <c r="Q91" s="46"/>
      <c r="R91" s="46"/>
      <c r="S91" s="46"/>
      <c r="T91" s="46"/>
      <c r="U91" s="46"/>
      <c r="V91" s="46"/>
    </row>
    <row r="92" spans="17:22" ht="12.75">
      <c r="Q92" s="46"/>
      <c r="R92" s="46"/>
      <c r="S92" s="46"/>
      <c r="T92" s="46"/>
      <c r="U92" s="46"/>
      <c r="V92" s="46"/>
    </row>
    <row r="93" spans="17:22" ht="12.75">
      <c r="Q93" s="46"/>
      <c r="R93" s="46"/>
      <c r="S93" s="46"/>
      <c r="T93" s="46"/>
      <c r="U93" s="46"/>
      <c r="V93" s="46"/>
    </row>
    <row r="94" spans="17:22" ht="12.75">
      <c r="Q94" s="46"/>
      <c r="R94" s="46"/>
      <c r="S94" s="46"/>
      <c r="T94" s="46"/>
      <c r="U94" s="46"/>
      <c r="V94" s="46"/>
    </row>
    <row r="95" spans="17:22" ht="12.75">
      <c r="Q95" s="46"/>
      <c r="R95" s="46"/>
      <c r="S95" s="46"/>
      <c r="T95" s="46"/>
      <c r="U95" s="46"/>
      <c r="V95" s="46"/>
    </row>
    <row r="96" spans="17:22" ht="12.75">
      <c r="Q96" s="46"/>
      <c r="R96" s="46"/>
      <c r="S96" s="46"/>
      <c r="T96" s="46"/>
      <c r="U96" s="46"/>
      <c r="V96" s="46"/>
    </row>
    <row r="97" spans="17:22" ht="12.75">
      <c r="Q97" s="46"/>
      <c r="R97" s="46"/>
      <c r="S97" s="46"/>
      <c r="T97" s="46"/>
      <c r="U97" s="46"/>
      <c r="V97" s="46"/>
    </row>
    <row r="98" spans="17:22" ht="12.75">
      <c r="Q98" s="46"/>
      <c r="R98" s="46"/>
      <c r="S98" s="46"/>
      <c r="T98" s="46"/>
      <c r="U98" s="46"/>
      <c r="V98" s="46"/>
    </row>
    <row r="99" spans="17:22" ht="12.75">
      <c r="Q99" s="46"/>
      <c r="R99" s="46"/>
      <c r="S99" s="46"/>
      <c r="T99" s="46"/>
      <c r="U99" s="46"/>
      <c r="V99" s="46"/>
    </row>
    <row r="100" spans="17:22" ht="12.75">
      <c r="Q100" s="46"/>
      <c r="R100" s="46"/>
      <c r="S100" s="46"/>
      <c r="T100" s="46"/>
      <c r="U100" s="46"/>
      <c r="V100" s="46"/>
    </row>
    <row r="101" spans="17:22" ht="12.75">
      <c r="Q101" s="46"/>
      <c r="R101" s="46"/>
      <c r="S101" s="46"/>
      <c r="T101" s="46"/>
      <c r="U101" s="46"/>
      <c r="V101" s="46"/>
    </row>
    <row r="102" spans="17:22" ht="12.75">
      <c r="Q102" s="46"/>
      <c r="R102" s="46"/>
      <c r="S102" s="46"/>
      <c r="T102" s="46"/>
      <c r="U102" s="46"/>
      <c r="V102" s="46"/>
    </row>
    <row r="103" spans="17:22" ht="12.75">
      <c r="Q103" s="46"/>
      <c r="R103" s="46"/>
      <c r="S103" s="46"/>
      <c r="T103" s="46"/>
      <c r="U103" s="46"/>
      <c r="V103" s="46"/>
    </row>
    <row r="104" spans="17:22" ht="12.75">
      <c r="Q104" s="46"/>
      <c r="R104" s="46"/>
      <c r="S104" s="46"/>
      <c r="T104" s="46"/>
      <c r="U104" s="46"/>
      <c r="V104" s="46"/>
    </row>
    <row r="105" spans="17:22" ht="12.75">
      <c r="Q105" s="46"/>
      <c r="R105" s="46"/>
      <c r="S105" s="46"/>
      <c r="T105" s="46"/>
      <c r="U105" s="46"/>
      <c r="V105" s="46"/>
    </row>
    <row r="106" spans="17:22" ht="12.75">
      <c r="Q106" s="46"/>
      <c r="R106" s="46"/>
      <c r="S106" s="46"/>
      <c r="T106" s="46"/>
      <c r="U106" s="46"/>
      <c r="V106" s="46"/>
    </row>
    <row r="107" spans="17:22" ht="12.75">
      <c r="Q107" s="46"/>
      <c r="R107" s="46"/>
      <c r="S107" s="46"/>
      <c r="T107" s="46"/>
      <c r="U107" s="46"/>
      <c r="V107" s="46"/>
    </row>
    <row r="108" spans="17:22" ht="12.75">
      <c r="Q108" s="46"/>
      <c r="R108" s="46"/>
      <c r="S108" s="46"/>
      <c r="T108" s="46"/>
      <c r="U108" s="46"/>
      <c r="V108" s="46"/>
    </row>
    <row r="109" spans="17:22" ht="12.75">
      <c r="Q109" s="46"/>
      <c r="R109" s="46"/>
      <c r="S109" s="46"/>
      <c r="T109" s="46"/>
      <c r="U109" s="46"/>
      <c r="V109" s="46"/>
    </row>
    <row r="110" spans="17:22" ht="12.75">
      <c r="Q110" s="46"/>
      <c r="R110" s="46"/>
      <c r="S110" s="46"/>
      <c r="T110" s="46"/>
      <c r="U110" s="46"/>
      <c r="V110" s="46"/>
    </row>
    <row r="111" spans="17:22" ht="12.75">
      <c r="Q111" s="46"/>
      <c r="R111" s="46"/>
      <c r="S111" s="46"/>
      <c r="T111" s="46"/>
      <c r="U111" s="46"/>
      <c r="V111" s="46"/>
    </row>
    <row r="112" spans="17:22" ht="12.75">
      <c r="Q112" s="46"/>
      <c r="R112" s="46"/>
      <c r="S112" s="46"/>
      <c r="T112" s="46"/>
      <c r="U112" s="46"/>
      <c r="V112" s="46"/>
    </row>
    <row r="113" spans="17:22" ht="12.75">
      <c r="Q113" s="46"/>
      <c r="R113" s="46"/>
      <c r="S113" s="46"/>
      <c r="T113" s="46"/>
      <c r="U113" s="46"/>
      <c r="V113" s="46"/>
    </row>
    <row r="114" spans="17:22" ht="12.75">
      <c r="Q114" s="46"/>
      <c r="R114" s="46"/>
      <c r="S114" s="46"/>
      <c r="T114" s="46"/>
      <c r="U114" s="46"/>
      <c r="V114" s="46"/>
    </row>
    <row r="115" spans="17:22" ht="12.75">
      <c r="Q115" s="46"/>
      <c r="R115" s="46"/>
      <c r="S115" s="46"/>
      <c r="T115" s="46"/>
      <c r="U115" s="46"/>
      <c r="V115" s="46"/>
    </row>
    <row r="116" spans="17:22" ht="12.75">
      <c r="Q116" s="46"/>
      <c r="R116" s="46"/>
      <c r="S116" s="46"/>
      <c r="T116" s="46"/>
      <c r="U116" s="46"/>
      <c r="V116" s="46"/>
    </row>
    <row r="117" spans="17:22" ht="12.75">
      <c r="Q117" s="46"/>
      <c r="R117" s="46"/>
      <c r="S117" s="46"/>
      <c r="T117" s="46"/>
      <c r="U117" s="46"/>
      <c r="V117" s="46"/>
    </row>
    <row r="118" spans="17:22" ht="12.75">
      <c r="Q118" s="46"/>
      <c r="R118" s="46"/>
      <c r="S118" s="46"/>
      <c r="T118" s="46"/>
      <c r="U118" s="46"/>
      <c r="V118" s="46"/>
    </row>
    <row r="119" spans="17:22" ht="12.75">
      <c r="Q119" s="46"/>
      <c r="R119" s="46"/>
      <c r="S119" s="46"/>
      <c r="T119" s="46"/>
      <c r="U119" s="46"/>
      <c r="V119" s="46"/>
    </row>
    <row r="120" spans="17:22" ht="12.75">
      <c r="Q120" s="46"/>
      <c r="R120" s="46"/>
      <c r="S120" s="46"/>
      <c r="T120" s="46"/>
      <c r="U120" s="46"/>
      <c r="V120" s="46"/>
    </row>
    <row r="121" spans="17:22" ht="12.75">
      <c r="Q121" s="46"/>
      <c r="R121" s="46"/>
      <c r="S121" s="46"/>
      <c r="T121" s="46"/>
      <c r="U121" s="46"/>
      <c r="V121" s="46"/>
    </row>
    <row r="122" spans="17:22" ht="12.75">
      <c r="Q122" s="46"/>
      <c r="R122" s="46"/>
      <c r="S122" s="46"/>
      <c r="T122" s="46"/>
      <c r="U122" s="46"/>
      <c r="V122" s="46"/>
    </row>
    <row r="123" spans="17:22" ht="12.75">
      <c r="Q123" s="46"/>
      <c r="R123" s="46"/>
      <c r="S123" s="46"/>
      <c r="T123" s="46"/>
      <c r="U123" s="46"/>
      <c r="V123" s="46"/>
    </row>
    <row r="124" spans="17:22" ht="12.75">
      <c r="Q124" s="46"/>
      <c r="R124" s="46"/>
      <c r="S124" s="46"/>
      <c r="T124" s="46"/>
      <c r="U124" s="46"/>
      <c r="V124" s="46"/>
    </row>
  </sheetData>
  <sheetProtection/>
  <mergeCells count="157">
    <mergeCell ref="B83:C83"/>
    <mergeCell ref="B82:C82"/>
    <mergeCell ref="B78:L78"/>
    <mergeCell ref="K83:L83"/>
    <mergeCell ref="K71:L71"/>
    <mergeCell ref="G79:H79"/>
    <mergeCell ref="K82:L82"/>
    <mergeCell ref="L62:L64"/>
    <mergeCell ref="I58:I59"/>
    <mergeCell ref="G58:G59"/>
    <mergeCell ref="K65:L65"/>
    <mergeCell ref="L66:L70"/>
    <mergeCell ref="K69:K70"/>
    <mergeCell ref="E67:E68"/>
    <mergeCell ref="B79:C80"/>
    <mergeCell ref="K79:L80"/>
    <mergeCell ref="D79:E79"/>
    <mergeCell ref="B63:C63"/>
    <mergeCell ref="H58:H59"/>
    <mergeCell ref="K67:K68"/>
    <mergeCell ref="F67:F68"/>
    <mergeCell ref="F69:F70"/>
    <mergeCell ref="K72:L72"/>
    <mergeCell ref="B58:B59"/>
    <mergeCell ref="D58:D59"/>
    <mergeCell ref="D50:D51"/>
    <mergeCell ref="B67:C70"/>
    <mergeCell ref="D67:D68"/>
    <mergeCell ref="D69:D70"/>
    <mergeCell ref="B64:C64"/>
    <mergeCell ref="B66:C66"/>
    <mergeCell ref="B60:B61"/>
    <mergeCell ref="C60:C61"/>
    <mergeCell ref="I34:I37"/>
    <mergeCell ref="K34:L41"/>
    <mergeCell ref="I38:I41"/>
    <mergeCell ref="L15:L17"/>
    <mergeCell ref="E11:E14"/>
    <mergeCell ref="H60:H61"/>
    <mergeCell ref="I60:I61"/>
    <mergeCell ref="K58:L59"/>
    <mergeCell ref="K60:L61"/>
    <mergeCell ref="E58:E59"/>
    <mergeCell ref="D11:D14"/>
    <mergeCell ref="C10:C14"/>
    <mergeCell ref="C15:C17"/>
    <mergeCell ref="B18:B25"/>
    <mergeCell ref="K18:L25"/>
    <mergeCell ref="H26:H29"/>
    <mergeCell ref="I26:I29"/>
    <mergeCell ref="I18:I25"/>
    <mergeCell ref="D18:D19"/>
    <mergeCell ref="D20:D21"/>
    <mergeCell ref="F60:F61"/>
    <mergeCell ref="B3:C4"/>
    <mergeCell ref="B5:C5"/>
    <mergeCell ref="C8:C9"/>
    <mergeCell ref="D8:D9"/>
    <mergeCell ref="B7:B17"/>
    <mergeCell ref="F8:F9"/>
    <mergeCell ref="F18:F21"/>
    <mergeCell ref="F30:F33"/>
    <mergeCell ref="D30:D31"/>
    <mergeCell ref="G8:G9"/>
    <mergeCell ref="H8:H9"/>
    <mergeCell ref="I8:I9"/>
    <mergeCell ref="I11:I14"/>
    <mergeCell ref="G11:G14"/>
    <mergeCell ref="H11:H14"/>
    <mergeCell ref="T3:T4"/>
    <mergeCell ref="K8:L9"/>
    <mergeCell ref="K11:K14"/>
    <mergeCell ref="L10:L14"/>
    <mergeCell ref="S3:S4"/>
    <mergeCell ref="K3:L4"/>
    <mergeCell ref="K5:L5"/>
    <mergeCell ref="K7:L7"/>
    <mergeCell ref="N3:N4"/>
    <mergeCell ref="O3:O4"/>
    <mergeCell ref="B2:L2"/>
    <mergeCell ref="Q2:V2"/>
    <mergeCell ref="D3:F3"/>
    <mergeCell ref="G3:H3"/>
    <mergeCell ref="I3:I4"/>
    <mergeCell ref="J3:J4"/>
    <mergeCell ref="Q3:Q4"/>
    <mergeCell ref="R3:R4"/>
    <mergeCell ref="U3:U4"/>
    <mergeCell ref="V3:V4"/>
    <mergeCell ref="H18:H21"/>
    <mergeCell ref="C22:C25"/>
    <mergeCell ref="D22:D23"/>
    <mergeCell ref="D24:D25"/>
    <mergeCell ref="F22:F25"/>
    <mergeCell ref="H22:H25"/>
    <mergeCell ref="G18:G21"/>
    <mergeCell ref="G22:G25"/>
    <mergeCell ref="C18:C21"/>
    <mergeCell ref="G30:G33"/>
    <mergeCell ref="H30:H33"/>
    <mergeCell ref="I30:I33"/>
    <mergeCell ref="B26:B33"/>
    <mergeCell ref="C26:C29"/>
    <mergeCell ref="C30:C33"/>
    <mergeCell ref="D26:D27"/>
    <mergeCell ref="F26:F29"/>
    <mergeCell ref="G26:G29"/>
    <mergeCell ref="D28:D29"/>
    <mergeCell ref="D32:D33"/>
    <mergeCell ref="K26:L33"/>
    <mergeCell ref="B34:B41"/>
    <mergeCell ref="C34:C37"/>
    <mergeCell ref="D34:D35"/>
    <mergeCell ref="F34:F37"/>
    <mergeCell ref="G34:G37"/>
    <mergeCell ref="H34:H37"/>
    <mergeCell ref="D36:D37"/>
    <mergeCell ref="C38:C41"/>
    <mergeCell ref="D38:D39"/>
    <mergeCell ref="F38:F41"/>
    <mergeCell ref="G38:G41"/>
    <mergeCell ref="H38:H41"/>
    <mergeCell ref="D40:D41"/>
    <mergeCell ref="B42:B49"/>
    <mergeCell ref="C42:C45"/>
    <mergeCell ref="F42:F45"/>
    <mergeCell ref="G42:G45"/>
    <mergeCell ref="H42:H45"/>
    <mergeCell ref="I42:I45"/>
    <mergeCell ref="D42:D43"/>
    <mergeCell ref="K42:L49"/>
    <mergeCell ref="D44:D45"/>
    <mergeCell ref="C46:C49"/>
    <mergeCell ref="D46:D47"/>
    <mergeCell ref="F46:F49"/>
    <mergeCell ref="G46:G49"/>
    <mergeCell ref="H46:H49"/>
    <mergeCell ref="I46:I49"/>
    <mergeCell ref="D48:D49"/>
    <mergeCell ref="I54:I57"/>
    <mergeCell ref="D56:D57"/>
    <mergeCell ref="B50:B57"/>
    <mergeCell ref="C50:C53"/>
    <mergeCell ref="F50:F53"/>
    <mergeCell ref="G50:G53"/>
    <mergeCell ref="H50:H53"/>
    <mergeCell ref="I50:I53"/>
    <mergeCell ref="E69:E70"/>
    <mergeCell ref="G69:G70"/>
    <mergeCell ref="G67:G68"/>
    <mergeCell ref="K50:L57"/>
    <mergeCell ref="D52:D53"/>
    <mergeCell ref="C54:C57"/>
    <mergeCell ref="D54:D55"/>
    <mergeCell ref="F54:F57"/>
    <mergeCell ref="G54:G57"/>
    <mergeCell ref="H54:H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V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57421875" style="0" customWidth="1"/>
    <col min="2" max="2" width="14.00390625" style="0" customWidth="1"/>
    <col min="3" max="3" width="13.0039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57421875" style="0" customWidth="1"/>
    <col min="12" max="12" width="7.8515625" style="0" customWidth="1"/>
    <col min="13" max="13" width="2.421875" style="0" customWidth="1"/>
    <col min="14" max="15" width="8.140625" style="0" customWidth="1"/>
    <col min="16" max="16" width="4.00390625" style="0" customWidth="1"/>
    <col min="17" max="17" width="7.8515625" style="0" customWidth="1"/>
    <col min="18" max="18" width="8.421875" style="0" customWidth="1"/>
    <col min="19" max="19" width="8.57421875" style="0" customWidth="1"/>
    <col min="20" max="20" width="8.421875" style="0" customWidth="1"/>
    <col min="21" max="21" width="8.00390625" style="0" customWidth="1"/>
    <col min="22" max="22" width="7.57421875" style="0" customWidth="1"/>
  </cols>
  <sheetData>
    <row r="1" ht="6.75" customHeight="1"/>
    <row r="2" spans="2:22" ht="15.75">
      <c r="B2" s="284" t="s">
        <v>815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 customHeight="1">
      <c r="B7" s="422" t="s">
        <v>210</v>
      </c>
      <c r="C7" s="423"/>
      <c r="D7" s="360" t="s">
        <v>145</v>
      </c>
      <c r="E7" s="302" t="s">
        <v>17</v>
      </c>
      <c r="F7" s="9" t="s">
        <v>21</v>
      </c>
      <c r="G7" s="302"/>
      <c r="H7" s="302" t="s">
        <v>180</v>
      </c>
      <c r="I7" s="302">
        <v>4</v>
      </c>
      <c r="J7" s="10">
        <f aca="true" t="shared" si="0" ref="J7:J23">V7</f>
        <v>90</v>
      </c>
      <c r="K7" s="509" t="s">
        <v>117</v>
      </c>
      <c r="L7" s="486"/>
      <c r="N7" s="69">
        <v>0</v>
      </c>
      <c r="O7" s="69">
        <f aca="true" t="shared" si="1" ref="O7:O38"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2" ref="V7:V23">SUM(Q7:U7)</f>
        <v>90</v>
      </c>
    </row>
    <row r="8" spans="2:22" ht="12.75">
      <c r="B8" s="424"/>
      <c r="C8" s="425"/>
      <c r="D8" s="355"/>
      <c r="E8" s="334"/>
      <c r="F8" s="58" t="s">
        <v>20</v>
      </c>
      <c r="G8" s="334"/>
      <c r="H8" s="334"/>
      <c r="I8" s="334"/>
      <c r="J8" s="10">
        <f t="shared" si="0"/>
        <v>70</v>
      </c>
      <c r="K8" s="549"/>
      <c r="L8" s="488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>
        <v>10</v>
      </c>
      <c r="V8" s="48">
        <f t="shared" si="2"/>
        <v>70</v>
      </c>
    </row>
    <row r="9" spans="2:22" ht="12.75">
      <c r="B9" s="381" t="s">
        <v>202</v>
      </c>
      <c r="C9" s="411"/>
      <c r="D9" s="80" t="s">
        <v>202</v>
      </c>
      <c r="E9" s="80" t="s">
        <v>56</v>
      </c>
      <c r="F9" s="80" t="s">
        <v>20</v>
      </c>
      <c r="G9" s="80" t="s">
        <v>181</v>
      </c>
      <c r="H9" s="1"/>
      <c r="I9" s="44">
        <v>4</v>
      </c>
      <c r="J9" s="10">
        <f t="shared" si="0"/>
        <v>70</v>
      </c>
      <c r="K9" s="507" t="s">
        <v>66</v>
      </c>
      <c r="L9" s="508"/>
      <c r="N9" s="69">
        <v>0</v>
      </c>
      <c r="O9" s="69">
        <f t="shared" si="1"/>
        <v>0</v>
      </c>
      <c r="Q9" s="48">
        <v>50</v>
      </c>
      <c r="R9" s="48"/>
      <c r="S9" s="48"/>
      <c r="T9" s="48">
        <v>20</v>
      </c>
      <c r="U9" s="48"/>
      <c r="V9" s="48">
        <f t="shared" si="2"/>
        <v>70</v>
      </c>
    </row>
    <row r="10" spans="2:22" ht="25.5">
      <c r="B10" s="92" t="s">
        <v>637</v>
      </c>
      <c r="C10" s="87" t="s">
        <v>638</v>
      </c>
      <c r="D10" s="58" t="s">
        <v>24</v>
      </c>
      <c r="E10" s="58" t="s">
        <v>16</v>
      </c>
      <c r="F10" s="9" t="s">
        <v>21</v>
      </c>
      <c r="G10" s="58"/>
      <c r="H10" s="58" t="s">
        <v>132</v>
      </c>
      <c r="I10" s="58">
        <v>4</v>
      </c>
      <c r="J10" s="10">
        <f t="shared" si="0"/>
        <v>80</v>
      </c>
      <c r="K10" s="503" t="s">
        <v>48</v>
      </c>
      <c r="L10" s="504"/>
      <c r="N10" s="69">
        <v>0</v>
      </c>
      <c r="O10" s="69">
        <f t="shared" si="1"/>
        <v>0</v>
      </c>
      <c r="Q10" s="48">
        <v>40</v>
      </c>
      <c r="R10" s="48">
        <v>10</v>
      </c>
      <c r="S10" s="48">
        <v>20</v>
      </c>
      <c r="T10" s="48"/>
      <c r="U10" s="48">
        <v>10</v>
      </c>
      <c r="V10" s="48">
        <f t="shared" si="2"/>
        <v>80</v>
      </c>
    </row>
    <row r="11" spans="2:22" ht="25.5">
      <c r="B11" s="86" t="s">
        <v>639</v>
      </c>
      <c r="C11" s="87" t="s">
        <v>638</v>
      </c>
      <c r="D11" s="83" t="s">
        <v>24</v>
      </c>
      <c r="E11" s="80" t="s">
        <v>16</v>
      </c>
      <c r="F11" s="58" t="s">
        <v>20</v>
      </c>
      <c r="G11" s="66"/>
      <c r="H11" s="58" t="s">
        <v>132</v>
      </c>
      <c r="I11" s="44">
        <v>4</v>
      </c>
      <c r="J11" s="10">
        <f t="shared" si="0"/>
        <v>60</v>
      </c>
      <c r="K11" s="503" t="s">
        <v>641</v>
      </c>
      <c r="L11" s="504"/>
      <c r="N11" s="69">
        <v>0</v>
      </c>
      <c r="O11" s="69">
        <f t="shared" si="1"/>
        <v>0</v>
      </c>
      <c r="Q11" s="48">
        <v>40</v>
      </c>
      <c r="R11" s="48">
        <v>10</v>
      </c>
      <c r="S11" s="48"/>
      <c r="T11" s="48"/>
      <c r="U11" s="48">
        <v>10</v>
      </c>
      <c r="V11" s="48">
        <f t="shared" si="2"/>
        <v>60</v>
      </c>
    </row>
    <row r="12" spans="2:22" ht="25.5">
      <c r="B12" s="86" t="s">
        <v>640</v>
      </c>
      <c r="C12" s="87" t="s">
        <v>638</v>
      </c>
      <c r="D12" s="80" t="s">
        <v>24</v>
      </c>
      <c r="E12" s="80" t="s">
        <v>16</v>
      </c>
      <c r="F12" s="80" t="s">
        <v>19</v>
      </c>
      <c r="G12" s="1"/>
      <c r="H12" s="80" t="s">
        <v>132</v>
      </c>
      <c r="I12" s="4">
        <v>4</v>
      </c>
      <c r="J12" s="10">
        <f t="shared" si="0"/>
        <v>50</v>
      </c>
      <c r="K12" s="503" t="s">
        <v>85</v>
      </c>
      <c r="L12" s="504"/>
      <c r="N12" s="69">
        <v>0</v>
      </c>
      <c r="O12" s="69">
        <f t="shared" si="1"/>
        <v>0</v>
      </c>
      <c r="Q12" s="48">
        <v>40</v>
      </c>
      <c r="R12" s="48">
        <v>10</v>
      </c>
      <c r="S12" s="48">
        <v>-10</v>
      </c>
      <c r="T12" s="48"/>
      <c r="U12" s="48">
        <v>10</v>
      </c>
      <c r="V12" s="48">
        <f t="shared" si="2"/>
        <v>50</v>
      </c>
    </row>
    <row r="13" spans="2:22" ht="12.75" customHeight="1">
      <c r="B13" s="444" t="s">
        <v>361</v>
      </c>
      <c r="C13" s="357" t="s">
        <v>642</v>
      </c>
      <c r="D13" s="385" t="s">
        <v>24</v>
      </c>
      <c r="E13" s="385" t="s">
        <v>16</v>
      </c>
      <c r="F13" s="80" t="s">
        <v>20</v>
      </c>
      <c r="G13" s="578"/>
      <c r="H13" s="302" t="s">
        <v>132</v>
      </c>
      <c r="I13" s="442">
        <v>4</v>
      </c>
      <c r="J13" s="10">
        <f t="shared" si="0"/>
        <v>60</v>
      </c>
      <c r="K13" s="565" t="s">
        <v>100</v>
      </c>
      <c r="L13" s="566"/>
      <c r="N13" s="69">
        <v>0</v>
      </c>
      <c r="O13" s="69">
        <f t="shared" si="1"/>
        <v>0</v>
      </c>
      <c r="Q13" s="48">
        <v>40</v>
      </c>
      <c r="R13" s="48">
        <v>10</v>
      </c>
      <c r="S13" s="48"/>
      <c r="T13" s="48"/>
      <c r="U13" s="48">
        <v>10</v>
      </c>
      <c r="V13" s="48">
        <f t="shared" si="2"/>
        <v>60</v>
      </c>
    </row>
    <row r="14" spans="2:22" ht="12.75">
      <c r="B14" s="448"/>
      <c r="C14" s="359"/>
      <c r="D14" s="386"/>
      <c r="E14" s="334"/>
      <c r="F14" s="80" t="s">
        <v>19</v>
      </c>
      <c r="G14" s="579"/>
      <c r="H14" s="334"/>
      <c r="I14" s="443"/>
      <c r="J14" s="4">
        <f t="shared" si="0"/>
        <v>50</v>
      </c>
      <c r="K14" s="567"/>
      <c r="L14" s="568"/>
      <c r="N14" s="69">
        <v>0</v>
      </c>
      <c r="O14" s="69">
        <f t="shared" si="1"/>
        <v>0</v>
      </c>
      <c r="Q14" s="48">
        <v>40</v>
      </c>
      <c r="R14" s="48">
        <v>10</v>
      </c>
      <c r="S14" s="48">
        <v>-10</v>
      </c>
      <c r="T14" s="48"/>
      <c r="U14" s="48">
        <v>10</v>
      </c>
      <c r="V14" s="48">
        <f t="shared" si="2"/>
        <v>50</v>
      </c>
    </row>
    <row r="15" spans="2:22" ht="12.75" customHeight="1">
      <c r="B15" s="444" t="s">
        <v>77</v>
      </c>
      <c r="C15" s="445"/>
      <c r="D15" s="59" t="s">
        <v>49</v>
      </c>
      <c r="E15" s="385" t="s">
        <v>16</v>
      </c>
      <c r="F15" s="385" t="s">
        <v>20</v>
      </c>
      <c r="G15" s="578"/>
      <c r="H15" s="501"/>
      <c r="I15" s="442">
        <v>4</v>
      </c>
      <c r="J15" s="10">
        <f>V15</f>
        <v>30</v>
      </c>
      <c r="K15" s="565" t="s">
        <v>67</v>
      </c>
      <c r="L15" s="566"/>
      <c r="N15" s="69">
        <v>0</v>
      </c>
      <c r="O15" s="69">
        <f t="shared" si="1"/>
        <v>0</v>
      </c>
      <c r="Q15" s="48">
        <v>20</v>
      </c>
      <c r="R15" s="48">
        <v>10</v>
      </c>
      <c r="S15" s="48"/>
      <c r="T15" s="48"/>
      <c r="U15" s="48"/>
      <c r="V15" s="48">
        <f t="shared" si="2"/>
        <v>30</v>
      </c>
    </row>
    <row r="16" spans="2:22" ht="12.75">
      <c r="B16" s="448"/>
      <c r="C16" s="500"/>
      <c r="D16" s="59" t="s">
        <v>24</v>
      </c>
      <c r="E16" s="334"/>
      <c r="F16" s="386"/>
      <c r="G16" s="579"/>
      <c r="H16" s="502"/>
      <c r="I16" s="443"/>
      <c r="J16" s="4">
        <f>V16</f>
        <v>50</v>
      </c>
      <c r="K16" s="569"/>
      <c r="L16" s="570"/>
      <c r="N16" s="69">
        <v>0</v>
      </c>
      <c r="O16" s="69">
        <f t="shared" si="1"/>
        <v>0</v>
      </c>
      <c r="Q16" s="48">
        <v>40</v>
      </c>
      <c r="R16" s="48">
        <v>10</v>
      </c>
      <c r="S16" s="48"/>
      <c r="T16" s="48"/>
      <c r="U16" s="48"/>
      <c r="V16" s="48">
        <f t="shared" si="2"/>
        <v>50</v>
      </c>
    </row>
    <row r="17" spans="2:22" ht="12.75" customHeight="1">
      <c r="B17" s="444" t="s">
        <v>234</v>
      </c>
      <c r="C17" s="445"/>
      <c r="D17" s="59" t="s">
        <v>49</v>
      </c>
      <c r="E17" s="385" t="s">
        <v>17</v>
      </c>
      <c r="F17" s="385" t="s">
        <v>20</v>
      </c>
      <c r="G17" s="578"/>
      <c r="H17" s="501"/>
      <c r="I17" s="442">
        <v>4</v>
      </c>
      <c r="J17" s="10">
        <f t="shared" si="0"/>
        <v>40</v>
      </c>
      <c r="K17" s="569"/>
      <c r="L17" s="570"/>
      <c r="N17" s="69">
        <v>0</v>
      </c>
      <c r="O17" s="69">
        <f t="shared" si="1"/>
        <v>0</v>
      </c>
      <c r="Q17" s="48">
        <v>20</v>
      </c>
      <c r="R17" s="48">
        <v>20</v>
      </c>
      <c r="S17" s="48"/>
      <c r="T17" s="48"/>
      <c r="U17" s="48"/>
      <c r="V17" s="48">
        <f t="shared" si="2"/>
        <v>40</v>
      </c>
    </row>
    <row r="18" spans="2:22" ht="12.75">
      <c r="B18" s="448"/>
      <c r="C18" s="500"/>
      <c r="D18" s="59" t="s">
        <v>24</v>
      </c>
      <c r="E18" s="386"/>
      <c r="F18" s="386"/>
      <c r="G18" s="579"/>
      <c r="H18" s="502"/>
      <c r="I18" s="443"/>
      <c r="J18" s="4">
        <f t="shared" si="0"/>
        <v>60</v>
      </c>
      <c r="K18" s="569"/>
      <c r="L18" s="570"/>
      <c r="N18" s="69">
        <v>0</v>
      </c>
      <c r="O18" s="69">
        <f t="shared" si="1"/>
        <v>0</v>
      </c>
      <c r="Q18" s="48">
        <v>40</v>
      </c>
      <c r="R18" s="48">
        <v>20</v>
      </c>
      <c r="S18" s="48"/>
      <c r="T18" s="48"/>
      <c r="U18" s="48"/>
      <c r="V18" s="48">
        <f t="shared" si="2"/>
        <v>60</v>
      </c>
    </row>
    <row r="19" spans="2:22" ht="12.75" customHeight="1">
      <c r="B19" s="444" t="s">
        <v>643</v>
      </c>
      <c r="C19" s="445"/>
      <c r="D19" s="385" t="s">
        <v>24</v>
      </c>
      <c r="E19" s="80" t="s">
        <v>17</v>
      </c>
      <c r="F19" s="385" t="s">
        <v>20</v>
      </c>
      <c r="G19" s="578"/>
      <c r="H19" s="385" t="s">
        <v>55</v>
      </c>
      <c r="I19" s="442">
        <v>4</v>
      </c>
      <c r="J19" s="10">
        <f>V19</f>
        <v>70</v>
      </c>
      <c r="K19" s="569"/>
      <c r="L19" s="570"/>
      <c r="N19" s="69">
        <v>0</v>
      </c>
      <c r="O19" s="69">
        <f t="shared" si="1"/>
        <v>0</v>
      </c>
      <c r="Q19" s="48">
        <v>40</v>
      </c>
      <c r="R19" s="48">
        <v>20</v>
      </c>
      <c r="S19" s="48"/>
      <c r="T19" s="48"/>
      <c r="U19" s="48">
        <v>10</v>
      </c>
      <c r="V19" s="48">
        <f t="shared" si="2"/>
        <v>70</v>
      </c>
    </row>
    <row r="20" spans="2:22" ht="12.75">
      <c r="B20" s="448"/>
      <c r="C20" s="500"/>
      <c r="D20" s="386"/>
      <c r="E20" s="9" t="s">
        <v>16</v>
      </c>
      <c r="F20" s="386"/>
      <c r="G20" s="579"/>
      <c r="H20" s="334"/>
      <c r="I20" s="443"/>
      <c r="J20" s="4">
        <f>V20</f>
        <v>60</v>
      </c>
      <c r="K20" s="567"/>
      <c r="L20" s="568"/>
      <c r="N20" s="69">
        <v>0</v>
      </c>
      <c r="O20" s="69">
        <f t="shared" si="1"/>
        <v>0</v>
      </c>
      <c r="Q20" s="48">
        <v>40</v>
      </c>
      <c r="R20" s="48">
        <v>10</v>
      </c>
      <c r="S20" s="48"/>
      <c r="T20" s="48"/>
      <c r="U20" s="48">
        <v>10</v>
      </c>
      <c r="V20" s="48">
        <f t="shared" si="2"/>
        <v>60</v>
      </c>
    </row>
    <row r="21" spans="2:22" ht="12.75">
      <c r="B21" s="444" t="s">
        <v>143</v>
      </c>
      <c r="C21" s="445"/>
      <c r="D21" s="83" t="s">
        <v>50</v>
      </c>
      <c r="E21" s="83" t="s">
        <v>56</v>
      </c>
      <c r="F21" s="84" t="s">
        <v>20</v>
      </c>
      <c r="G21" s="83" t="s">
        <v>70</v>
      </c>
      <c r="H21" s="66"/>
      <c r="I21" s="44">
        <v>4</v>
      </c>
      <c r="J21" s="10">
        <f t="shared" si="0"/>
        <v>40</v>
      </c>
      <c r="K21" s="55" t="s">
        <v>48</v>
      </c>
      <c r="L21" s="571" t="s">
        <v>100</v>
      </c>
      <c r="N21" s="69">
        <v>0</v>
      </c>
      <c r="O21" s="69">
        <f t="shared" si="1"/>
        <v>0</v>
      </c>
      <c r="Q21" s="48">
        <v>20</v>
      </c>
      <c r="R21" s="48"/>
      <c r="S21" s="48"/>
      <c r="T21" s="48">
        <v>20</v>
      </c>
      <c r="U21" s="48"/>
      <c r="V21" s="48">
        <f t="shared" si="2"/>
        <v>40</v>
      </c>
    </row>
    <row r="22" spans="2:22" ht="12.75">
      <c r="B22" s="444" t="s">
        <v>144</v>
      </c>
      <c r="C22" s="445"/>
      <c r="D22" s="83" t="s">
        <v>50</v>
      </c>
      <c r="E22" s="83" t="s">
        <v>56</v>
      </c>
      <c r="F22" s="84" t="s">
        <v>20</v>
      </c>
      <c r="G22" s="83" t="s">
        <v>72</v>
      </c>
      <c r="H22" s="66"/>
      <c r="I22" s="44">
        <v>4</v>
      </c>
      <c r="J22" s="10">
        <f t="shared" si="0"/>
        <v>40</v>
      </c>
      <c r="K22" s="55" t="s">
        <v>48</v>
      </c>
      <c r="L22" s="580"/>
      <c r="N22" s="69">
        <v>0</v>
      </c>
      <c r="O22" s="69">
        <f t="shared" si="1"/>
        <v>0</v>
      </c>
      <c r="Q22" s="48">
        <v>20</v>
      </c>
      <c r="R22" s="48"/>
      <c r="S22" s="48"/>
      <c r="T22" s="48">
        <v>20</v>
      </c>
      <c r="U22" s="48"/>
      <c r="V22" s="48">
        <f t="shared" si="2"/>
        <v>40</v>
      </c>
    </row>
    <row r="23" spans="2:22" ht="12.75">
      <c r="B23" s="444" t="s">
        <v>122</v>
      </c>
      <c r="C23" s="445"/>
      <c r="D23" s="83" t="s">
        <v>50</v>
      </c>
      <c r="E23" s="83" t="s">
        <v>56</v>
      </c>
      <c r="F23" s="133" t="s">
        <v>20</v>
      </c>
      <c r="G23" s="83" t="s">
        <v>181</v>
      </c>
      <c r="H23" s="66"/>
      <c r="I23" s="44">
        <v>4</v>
      </c>
      <c r="J23" s="44">
        <f t="shared" si="0"/>
        <v>40</v>
      </c>
      <c r="K23" s="55" t="s">
        <v>48</v>
      </c>
      <c r="L23" s="580"/>
      <c r="N23" s="69">
        <v>0</v>
      </c>
      <c r="O23" s="69">
        <f t="shared" si="1"/>
        <v>0</v>
      </c>
      <c r="Q23" s="48">
        <v>20</v>
      </c>
      <c r="R23" s="48"/>
      <c r="S23" s="48"/>
      <c r="T23" s="48">
        <v>20</v>
      </c>
      <c r="U23" s="48"/>
      <c r="V23" s="48">
        <f t="shared" si="2"/>
        <v>40</v>
      </c>
    </row>
    <row r="24" spans="2:22" ht="12.75">
      <c r="B24" s="116" t="s">
        <v>64</v>
      </c>
      <c r="C24" s="124"/>
      <c r="D24" s="127"/>
      <c r="E24" s="127"/>
      <c r="F24" s="127"/>
      <c r="G24" s="127"/>
      <c r="H24" s="127"/>
      <c r="I24" s="128"/>
      <c r="J24" s="128"/>
      <c r="K24" s="128"/>
      <c r="L24" s="139"/>
      <c r="Q24" s="49"/>
      <c r="R24" s="50"/>
      <c r="S24" s="50"/>
      <c r="T24" s="50"/>
      <c r="U24" s="50"/>
      <c r="V24" s="51"/>
    </row>
    <row r="25" spans="2:22" ht="12.75">
      <c r="B25" s="381" t="s">
        <v>644</v>
      </c>
      <c r="C25" s="411"/>
      <c r="D25" s="80" t="s">
        <v>145</v>
      </c>
      <c r="E25" s="80" t="s">
        <v>17</v>
      </c>
      <c r="F25" s="9" t="s">
        <v>20</v>
      </c>
      <c r="G25" s="80"/>
      <c r="H25" s="1"/>
      <c r="I25" s="10">
        <v>4</v>
      </c>
      <c r="J25" s="10">
        <f aca="true" t="shared" si="3" ref="J25:J38">V25</f>
        <v>60</v>
      </c>
      <c r="K25" s="565" t="s">
        <v>66</v>
      </c>
      <c r="L25" s="566"/>
      <c r="N25" s="69">
        <v>0</v>
      </c>
      <c r="O25" s="69">
        <f t="shared" si="1"/>
        <v>0</v>
      </c>
      <c r="Q25" s="48">
        <v>40</v>
      </c>
      <c r="R25" s="48">
        <v>20</v>
      </c>
      <c r="S25" s="48"/>
      <c r="T25" s="48"/>
      <c r="U25" s="48"/>
      <c r="V25" s="48">
        <f aca="true" t="shared" si="4" ref="V25:V38">SUM(Q25:U25)</f>
        <v>60</v>
      </c>
    </row>
    <row r="26" spans="2:22" ht="12.75">
      <c r="B26" s="381" t="s">
        <v>645</v>
      </c>
      <c r="C26" s="411"/>
      <c r="D26" s="80" t="s">
        <v>145</v>
      </c>
      <c r="E26" s="80" t="s">
        <v>17</v>
      </c>
      <c r="F26" s="80" t="s">
        <v>20</v>
      </c>
      <c r="G26" s="80"/>
      <c r="H26" s="1"/>
      <c r="I26" s="44">
        <v>4</v>
      </c>
      <c r="J26" s="10">
        <f t="shared" si="3"/>
        <v>60</v>
      </c>
      <c r="K26" s="569"/>
      <c r="L26" s="570"/>
      <c r="N26" s="69">
        <v>0</v>
      </c>
      <c r="O26" s="69">
        <f t="shared" si="1"/>
        <v>0</v>
      </c>
      <c r="Q26" s="48">
        <v>40</v>
      </c>
      <c r="R26" s="48">
        <v>20</v>
      </c>
      <c r="S26" s="48"/>
      <c r="T26" s="48"/>
      <c r="U26" s="48"/>
      <c r="V26" s="48">
        <f t="shared" si="4"/>
        <v>60</v>
      </c>
    </row>
    <row r="27" spans="2:22" ht="12.75">
      <c r="B27" s="505" t="s">
        <v>646</v>
      </c>
      <c r="C27" s="506"/>
      <c r="D27" s="80" t="s">
        <v>145</v>
      </c>
      <c r="E27" s="80" t="s">
        <v>16</v>
      </c>
      <c r="F27" s="80" t="s">
        <v>20</v>
      </c>
      <c r="G27" s="59"/>
      <c r="H27" s="1"/>
      <c r="I27" s="4">
        <v>4</v>
      </c>
      <c r="J27" s="10">
        <f t="shared" si="3"/>
        <v>50</v>
      </c>
      <c r="K27" s="567"/>
      <c r="L27" s="568"/>
      <c r="N27" s="69">
        <v>0</v>
      </c>
      <c r="O27" s="69">
        <f t="shared" si="1"/>
        <v>0</v>
      </c>
      <c r="Q27" s="48">
        <v>40</v>
      </c>
      <c r="R27" s="48">
        <v>10</v>
      </c>
      <c r="S27" s="48"/>
      <c r="T27" s="48"/>
      <c r="U27" s="48"/>
      <c r="V27" s="48">
        <f t="shared" si="4"/>
        <v>50</v>
      </c>
    </row>
    <row r="28" spans="2:22" ht="12.75">
      <c r="B28" s="505" t="s">
        <v>208</v>
      </c>
      <c r="C28" s="506"/>
      <c r="D28" s="80" t="s">
        <v>49</v>
      </c>
      <c r="E28" s="59" t="s">
        <v>16</v>
      </c>
      <c r="F28" s="80" t="s">
        <v>20</v>
      </c>
      <c r="G28" s="81"/>
      <c r="H28" s="5"/>
      <c r="I28" s="4">
        <v>4</v>
      </c>
      <c r="J28" s="54">
        <f t="shared" si="3"/>
        <v>30</v>
      </c>
      <c r="K28" s="310" t="s">
        <v>48</v>
      </c>
      <c r="L28" s="311"/>
      <c r="N28" s="69">
        <v>0</v>
      </c>
      <c r="O28" s="69">
        <f t="shared" si="1"/>
        <v>0</v>
      </c>
      <c r="Q28" s="48">
        <v>20</v>
      </c>
      <c r="R28" s="48">
        <v>10</v>
      </c>
      <c r="S28" s="48"/>
      <c r="T28" s="48"/>
      <c r="U28" s="48"/>
      <c r="V28" s="48">
        <f t="shared" si="4"/>
        <v>30</v>
      </c>
    </row>
    <row r="29" spans="2:22" ht="12.75">
      <c r="B29" s="444" t="s">
        <v>215</v>
      </c>
      <c r="C29" s="356" t="s">
        <v>647</v>
      </c>
      <c r="D29" s="385" t="s">
        <v>24</v>
      </c>
      <c r="E29" s="385" t="s">
        <v>16</v>
      </c>
      <c r="F29" s="80" t="s">
        <v>21</v>
      </c>
      <c r="G29" s="501"/>
      <c r="H29" s="302"/>
      <c r="I29" s="442">
        <v>4</v>
      </c>
      <c r="J29" s="10">
        <f t="shared" si="3"/>
        <v>70</v>
      </c>
      <c r="K29" s="565" t="s">
        <v>48</v>
      </c>
      <c r="L29" s="566"/>
      <c r="N29" s="69">
        <v>0</v>
      </c>
      <c r="O29" s="69">
        <f t="shared" si="1"/>
        <v>0</v>
      </c>
      <c r="Q29" s="48">
        <v>40</v>
      </c>
      <c r="R29" s="48">
        <v>10</v>
      </c>
      <c r="S29" s="48">
        <v>20</v>
      </c>
      <c r="T29" s="48"/>
      <c r="U29" s="48"/>
      <c r="V29" s="48">
        <f t="shared" si="4"/>
        <v>70</v>
      </c>
    </row>
    <row r="30" spans="2:22" ht="12.75">
      <c r="B30" s="448"/>
      <c r="C30" s="456"/>
      <c r="D30" s="386"/>
      <c r="E30" s="386"/>
      <c r="F30" s="80" t="s">
        <v>20</v>
      </c>
      <c r="G30" s="502"/>
      <c r="H30" s="334"/>
      <c r="I30" s="443"/>
      <c r="J30" s="10">
        <f t="shared" si="3"/>
        <v>50</v>
      </c>
      <c r="K30" s="567"/>
      <c r="L30" s="568"/>
      <c r="N30" s="69">
        <v>0</v>
      </c>
      <c r="O30" s="69">
        <f t="shared" si="1"/>
        <v>0</v>
      </c>
      <c r="Q30" s="48">
        <v>40</v>
      </c>
      <c r="R30" s="48">
        <v>10</v>
      </c>
      <c r="S30" s="48"/>
      <c r="T30" s="48"/>
      <c r="U30" s="48"/>
      <c r="V30" s="48">
        <f t="shared" si="4"/>
        <v>50</v>
      </c>
    </row>
    <row r="31" spans="2:22" ht="12.75">
      <c r="B31" s="505" t="s">
        <v>213</v>
      </c>
      <c r="C31" s="506"/>
      <c r="D31" s="80" t="s">
        <v>50</v>
      </c>
      <c r="E31" s="59" t="s">
        <v>56</v>
      </c>
      <c r="F31" s="80" t="s">
        <v>21</v>
      </c>
      <c r="G31" s="6" t="s">
        <v>70</v>
      </c>
      <c r="H31" s="5"/>
      <c r="I31" s="4">
        <v>4</v>
      </c>
      <c r="J31" s="54">
        <f t="shared" si="3"/>
        <v>60</v>
      </c>
      <c r="K31" s="310" t="s">
        <v>48</v>
      </c>
      <c r="L31" s="311"/>
      <c r="N31" s="69">
        <v>0</v>
      </c>
      <c r="O31" s="69">
        <f t="shared" si="1"/>
        <v>0</v>
      </c>
      <c r="Q31" s="48">
        <v>20</v>
      </c>
      <c r="R31" s="48"/>
      <c r="S31" s="48">
        <v>20</v>
      </c>
      <c r="T31" s="48">
        <v>20</v>
      </c>
      <c r="U31" s="48"/>
      <c r="V31" s="48">
        <f t="shared" si="4"/>
        <v>60</v>
      </c>
    </row>
    <row r="32" spans="2:22" ht="12.75">
      <c r="B32" s="308" t="s">
        <v>648</v>
      </c>
      <c r="C32" s="309"/>
      <c r="D32" s="83" t="s">
        <v>49</v>
      </c>
      <c r="E32" s="83" t="s">
        <v>16</v>
      </c>
      <c r="F32" s="80" t="s">
        <v>20</v>
      </c>
      <c r="G32" s="5"/>
      <c r="H32" s="5"/>
      <c r="I32" s="44">
        <v>4</v>
      </c>
      <c r="J32" s="54">
        <f t="shared" si="3"/>
        <v>30</v>
      </c>
      <c r="K32" s="310" t="s">
        <v>48</v>
      </c>
      <c r="L32" s="311"/>
      <c r="N32" s="69">
        <v>0</v>
      </c>
      <c r="O32" s="69">
        <f t="shared" si="1"/>
        <v>0</v>
      </c>
      <c r="Q32" s="48">
        <v>20</v>
      </c>
      <c r="R32" s="48">
        <v>10</v>
      </c>
      <c r="S32" s="48"/>
      <c r="T32" s="48"/>
      <c r="U32" s="48"/>
      <c r="V32" s="48">
        <f t="shared" si="4"/>
        <v>30</v>
      </c>
    </row>
    <row r="33" spans="2:22" ht="12.75">
      <c r="B33" s="308" t="s">
        <v>241</v>
      </c>
      <c r="C33" s="309"/>
      <c r="D33" s="83" t="s">
        <v>1100</v>
      </c>
      <c r="E33" s="83" t="s">
        <v>56</v>
      </c>
      <c r="F33" s="80" t="s">
        <v>20</v>
      </c>
      <c r="G33" s="5"/>
      <c r="H33" s="5"/>
      <c r="I33" s="44">
        <v>4</v>
      </c>
      <c r="J33" s="54">
        <f t="shared" si="3"/>
        <v>40</v>
      </c>
      <c r="K33" s="298" t="s">
        <v>48</v>
      </c>
      <c r="L33" s="299"/>
      <c r="N33" s="69">
        <v>0</v>
      </c>
      <c r="O33" s="69">
        <f t="shared" si="1"/>
        <v>0</v>
      </c>
      <c r="Q33" s="48">
        <v>40</v>
      </c>
      <c r="R33" s="48"/>
      <c r="S33" s="48"/>
      <c r="T33" s="48"/>
      <c r="U33" s="48"/>
      <c r="V33" s="48">
        <f t="shared" si="4"/>
        <v>40</v>
      </c>
    </row>
    <row r="34" spans="2:22" ht="25.5">
      <c r="B34" s="86" t="s">
        <v>34</v>
      </c>
      <c r="C34" s="86" t="s">
        <v>647</v>
      </c>
      <c r="D34" s="83" t="s">
        <v>28</v>
      </c>
      <c r="E34" s="84" t="s">
        <v>56</v>
      </c>
      <c r="F34" s="80" t="s">
        <v>20</v>
      </c>
      <c r="G34" s="1"/>
      <c r="H34" s="1"/>
      <c r="I34" s="79">
        <v>4</v>
      </c>
      <c r="J34" s="44">
        <f t="shared" si="3"/>
        <v>100</v>
      </c>
      <c r="K34" s="565" t="s">
        <v>100</v>
      </c>
      <c r="L34" s="566"/>
      <c r="N34" s="69">
        <v>0</v>
      </c>
      <c r="O34" s="69">
        <f t="shared" si="1"/>
        <v>0</v>
      </c>
      <c r="Q34" s="48">
        <v>100</v>
      </c>
      <c r="R34" s="48"/>
      <c r="S34" s="48"/>
      <c r="T34" s="48"/>
      <c r="U34" s="48"/>
      <c r="V34" s="48">
        <f t="shared" si="4"/>
        <v>100</v>
      </c>
    </row>
    <row r="35" spans="2:22" ht="12.75">
      <c r="B35" s="356" t="s">
        <v>649</v>
      </c>
      <c r="C35" s="356" t="s">
        <v>586</v>
      </c>
      <c r="D35" s="385" t="s">
        <v>24</v>
      </c>
      <c r="E35" s="385" t="s">
        <v>17</v>
      </c>
      <c r="F35" s="80" t="s">
        <v>21</v>
      </c>
      <c r="G35" s="501"/>
      <c r="H35" s="302" t="s">
        <v>55</v>
      </c>
      <c r="I35" s="442">
        <v>4</v>
      </c>
      <c r="J35" s="10">
        <f t="shared" si="3"/>
        <v>90</v>
      </c>
      <c r="K35" s="565" t="s">
        <v>67</v>
      </c>
      <c r="L35" s="566"/>
      <c r="N35" s="69">
        <v>0</v>
      </c>
      <c r="O35" s="69">
        <f t="shared" si="1"/>
        <v>0</v>
      </c>
      <c r="Q35" s="48">
        <v>40</v>
      </c>
      <c r="R35" s="48">
        <v>20</v>
      </c>
      <c r="S35" s="48">
        <v>20</v>
      </c>
      <c r="T35" s="48"/>
      <c r="U35" s="48">
        <v>10</v>
      </c>
      <c r="V35" s="48">
        <f t="shared" si="4"/>
        <v>90</v>
      </c>
    </row>
    <row r="36" spans="2:22" ht="12.75">
      <c r="B36" s="456"/>
      <c r="C36" s="456"/>
      <c r="D36" s="386"/>
      <c r="E36" s="386"/>
      <c r="F36" s="80" t="s">
        <v>20</v>
      </c>
      <c r="G36" s="502"/>
      <c r="H36" s="334"/>
      <c r="I36" s="443"/>
      <c r="J36" s="10">
        <f t="shared" si="3"/>
        <v>70</v>
      </c>
      <c r="K36" s="567"/>
      <c r="L36" s="568"/>
      <c r="N36" s="69">
        <v>0</v>
      </c>
      <c r="O36" s="69">
        <f t="shared" si="1"/>
        <v>0</v>
      </c>
      <c r="Q36" s="48">
        <v>40</v>
      </c>
      <c r="R36" s="48">
        <v>20</v>
      </c>
      <c r="S36" s="48"/>
      <c r="T36" s="48"/>
      <c r="U36" s="48">
        <v>10</v>
      </c>
      <c r="V36" s="48">
        <f t="shared" si="4"/>
        <v>70</v>
      </c>
    </row>
    <row r="37" spans="2:22" ht="12.75">
      <c r="B37" s="463" t="s">
        <v>104</v>
      </c>
      <c r="C37" s="464"/>
      <c r="D37" s="53" t="s">
        <v>833</v>
      </c>
      <c r="E37" s="1"/>
      <c r="F37" s="9" t="s">
        <v>20</v>
      </c>
      <c r="G37" s="5"/>
      <c r="H37" s="5"/>
      <c r="I37" s="10">
        <v>1</v>
      </c>
      <c r="J37" s="54">
        <f t="shared" si="3"/>
        <v>70</v>
      </c>
      <c r="K37" s="310" t="s">
        <v>48</v>
      </c>
      <c r="L37" s="311"/>
      <c r="N37" s="69">
        <v>0</v>
      </c>
      <c r="O37" s="69">
        <f t="shared" si="1"/>
        <v>0</v>
      </c>
      <c r="Q37" s="48">
        <v>70</v>
      </c>
      <c r="R37" s="48"/>
      <c r="S37" s="48"/>
      <c r="T37" s="48"/>
      <c r="U37" s="48"/>
      <c r="V37" s="48">
        <f t="shared" si="4"/>
        <v>70</v>
      </c>
    </row>
    <row r="38" spans="2:22" ht="12.75">
      <c r="B38" s="291" t="s">
        <v>63</v>
      </c>
      <c r="C38" s="292"/>
      <c r="D38" s="9" t="s">
        <v>133</v>
      </c>
      <c r="E38" s="7"/>
      <c r="F38" s="7"/>
      <c r="G38" s="7"/>
      <c r="H38" s="7"/>
      <c r="I38" s="10">
        <v>1</v>
      </c>
      <c r="J38" s="54">
        <f t="shared" si="3"/>
        <v>10</v>
      </c>
      <c r="K38" s="479" t="s">
        <v>253</v>
      </c>
      <c r="L38" s="294"/>
      <c r="N38" s="69">
        <v>0</v>
      </c>
      <c r="O38" s="69">
        <f t="shared" si="1"/>
        <v>0</v>
      </c>
      <c r="Q38" s="48">
        <v>10</v>
      </c>
      <c r="R38" s="48"/>
      <c r="S38" s="48"/>
      <c r="T38" s="48"/>
      <c r="U38" s="48"/>
      <c r="V38" s="48">
        <f t="shared" si="4"/>
        <v>10</v>
      </c>
    </row>
    <row r="40" spans="2:15" ht="12.75">
      <c r="B40" t="s">
        <v>325</v>
      </c>
      <c r="N40" s="277">
        <f>SUM(N5:N39)</f>
        <v>0</v>
      </c>
      <c r="O40" s="277">
        <f>SUM(O5:O39)</f>
        <v>0</v>
      </c>
    </row>
  </sheetData>
  <sheetProtection/>
  <mergeCells count="94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T3:T4"/>
    <mergeCell ref="S3:S4"/>
    <mergeCell ref="U3:U4"/>
    <mergeCell ref="R3:R4"/>
    <mergeCell ref="K10:L10"/>
    <mergeCell ref="V3:V4"/>
    <mergeCell ref="K11:L11"/>
    <mergeCell ref="B5:C5"/>
    <mergeCell ref="K5:L5"/>
    <mergeCell ref="K7:L8"/>
    <mergeCell ref="B7:C8"/>
    <mergeCell ref="D7:D8"/>
    <mergeCell ref="E7:E8"/>
    <mergeCell ref="G7:G8"/>
    <mergeCell ref="H7:H8"/>
    <mergeCell ref="I7:I8"/>
    <mergeCell ref="K12:L12"/>
    <mergeCell ref="E13:E14"/>
    <mergeCell ref="G13:G14"/>
    <mergeCell ref="H13:H14"/>
    <mergeCell ref="I13:I14"/>
    <mergeCell ref="I17:I18"/>
    <mergeCell ref="H17:H18"/>
    <mergeCell ref="K15:L20"/>
    <mergeCell ref="B21:C21"/>
    <mergeCell ref="B19:C20"/>
    <mergeCell ref="F19:F20"/>
    <mergeCell ref="E17:E18"/>
    <mergeCell ref="F17:F18"/>
    <mergeCell ref="G17:G18"/>
    <mergeCell ref="B17:C18"/>
    <mergeCell ref="B23:C23"/>
    <mergeCell ref="B31:C31"/>
    <mergeCell ref="B32:C32"/>
    <mergeCell ref="B27:C27"/>
    <mergeCell ref="B28:C28"/>
    <mergeCell ref="K28:L28"/>
    <mergeCell ref="B25:C25"/>
    <mergeCell ref="C29:C30"/>
    <mergeCell ref="K31:L31"/>
    <mergeCell ref="K32:L32"/>
    <mergeCell ref="K34:L34"/>
    <mergeCell ref="I35:I36"/>
    <mergeCell ref="K35:L36"/>
    <mergeCell ref="N3:N4"/>
    <mergeCell ref="O3:O4"/>
    <mergeCell ref="B33:C33"/>
    <mergeCell ref="K33:L33"/>
    <mergeCell ref="B26:C26"/>
    <mergeCell ref="L21:L23"/>
    <mergeCell ref="B22:C22"/>
    <mergeCell ref="B37:C37"/>
    <mergeCell ref="K37:L37"/>
    <mergeCell ref="B35:B36"/>
    <mergeCell ref="C35:C36"/>
    <mergeCell ref="D35:D36"/>
    <mergeCell ref="E35:E36"/>
    <mergeCell ref="G35:G36"/>
    <mergeCell ref="H35:H36"/>
    <mergeCell ref="B38:C38"/>
    <mergeCell ref="K38:L38"/>
    <mergeCell ref="B9:C9"/>
    <mergeCell ref="K9:L9"/>
    <mergeCell ref="B15:C16"/>
    <mergeCell ref="E15:E16"/>
    <mergeCell ref="F15:F16"/>
    <mergeCell ref="G15:G16"/>
    <mergeCell ref="H15:H16"/>
    <mergeCell ref="I15:I16"/>
    <mergeCell ref="B13:B14"/>
    <mergeCell ref="C13:C14"/>
    <mergeCell ref="D13:D14"/>
    <mergeCell ref="K13:L14"/>
    <mergeCell ref="K29:L30"/>
    <mergeCell ref="B29:B30"/>
    <mergeCell ref="G19:G20"/>
    <mergeCell ref="H19:H20"/>
    <mergeCell ref="I19:I20"/>
    <mergeCell ref="D19:D20"/>
    <mergeCell ref="K25:L27"/>
    <mergeCell ref="D29:D30"/>
    <mergeCell ref="E29:E30"/>
    <mergeCell ref="G29:G30"/>
    <mergeCell ref="H29:H30"/>
    <mergeCell ref="I29:I30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3" width="11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421875" style="0" customWidth="1"/>
    <col min="12" max="12" width="7.57421875" style="0" customWidth="1"/>
    <col min="13" max="13" width="2.421875" style="0" customWidth="1"/>
    <col min="14" max="14" width="6.421875" style="0" customWidth="1"/>
    <col min="15" max="15" width="6.8515625" style="0" customWidth="1"/>
    <col min="16" max="16" width="2.00390625" style="0" customWidth="1"/>
    <col min="18" max="18" width="8.140625" style="0" customWidth="1"/>
    <col min="20" max="20" width="8.00390625" style="0" customWidth="1"/>
    <col min="21" max="21" width="8.140625" style="0" customWidth="1"/>
  </cols>
  <sheetData>
    <row r="1" ht="6.75" customHeight="1"/>
    <row r="2" spans="2:22" ht="15.75">
      <c r="B2" s="284" t="s">
        <v>825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N2" s="572" t="s">
        <v>971</v>
      </c>
      <c r="O2" s="573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574" t="s">
        <v>972</v>
      </c>
      <c r="O3" s="574" t="s">
        <v>973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575"/>
      <c r="O4" s="575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275">
        <v>0</v>
      </c>
      <c r="O5" s="275">
        <f>N5*V5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N6" s="276"/>
      <c r="O6" s="276"/>
      <c r="Q6" s="49"/>
      <c r="R6" s="50"/>
      <c r="S6" s="50"/>
      <c r="T6" s="50"/>
      <c r="U6" s="50"/>
      <c r="V6" s="51"/>
    </row>
    <row r="7" spans="2:22" ht="12.75">
      <c r="B7" s="381" t="s">
        <v>1101</v>
      </c>
      <c r="C7" s="411"/>
      <c r="D7" s="58" t="s">
        <v>145</v>
      </c>
      <c r="E7" s="58" t="s">
        <v>17</v>
      </c>
      <c r="F7" s="9" t="s">
        <v>21</v>
      </c>
      <c r="G7" s="58"/>
      <c r="H7" s="58"/>
      <c r="I7" s="58">
        <v>4</v>
      </c>
      <c r="J7" s="10">
        <f aca="true" t="shared" si="0" ref="J7:J14">V7</f>
        <v>80</v>
      </c>
      <c r="K7" s="507" t="s">
        <v>117</v>
      </c>
      <c r="L7" s="508"/>
      <c r="N7" s="275">
        <v>0</v>
      </c>
      <c r="O7" s="275">
        <f aca="true" t="shared" si="1" ref="O7:O21">N7*V7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4">SUM(Q7:U7)</f>
        <v>80</v>
      </c>
    </row>
    <row r="8" spans="2:22" ht="12.75">
      <c r="B8" s="449" t="s">
        <v>1102</v>
      </c>
      <c r="C8" s="450"/>
      <c r="D8" s="80" t="s">
        <v>202</v>
      </c>
      <c r="E8" s="9" t="s">
        <v>56</v>
      </c>
      <c r="F8" s="9" t="s">
        <v>20</v>
      </c>
      <c r="G8" s="9" t="s">
        <v>57</v>
      </c>
      <c r="H8" s="14"/>
      <c r="I8" s="10">
        <v>4</v>
      </c>
      <c r="J8" s="54">
        <f t="shared" si="0"/>
        <v>60</v>
      </c>
      <c r="K8" s="507" t="s">
        <v>117</v>
      </c>
      <c r="L8" s="508"/>
      <c r="N8" s="275">
        <v>0</v>
      </c>
      <c r="O8" s="275">
        <f t="shared" si="1"/>
        <v>0</v>
      </c>
      <c r="Q8" s="48">
        <v>40</v>
      </c>
      <c r="R8" s="48"/>
      <c r="S8" s="48"/>
      <c r="T8" s="48">
        <v>20</v>
      </c>
      <c r="U8" s="48"/>
      <c r="V8" s="48">
        <f t="shared" si="2"/>
        <v>60</v>
      </c>
    </row>
    <row r="9" spans="2:22" ht="12.75">
      <c r="B9" s="416" t="s">
        <v>122</v>
      </c>
      <c r="C9" s="417"/>
      <c r="D9" s="9" t="s">
        <v>49</v>
      </c>
      <c r="E9" s="1" t="s">
        <v>16</v>
      </c>
      <c r="F9" s="302" t="s">
        <v>20</v>
      </c>
      <c r="G9" s="5"/>
      <c r="H9" s="584"/>
      <c r="I9" s="442">
        <v>4</v>
      </c>
      <c r="J9" s="54">
        <f t="shared" si="0"/>
        <v>30</v>
      </c>
      <c r="K9" s="430" t="s">
        <v>84</v>
      </c>
      <c r="L9" s="451"/>
      <c r="N9" s="275">
        <v>0</v>
      </c>
      <c r="O9" s="275">
        <f t="shared" si="1"/>
        <v>0</v>
      </c>
      <c r="Q9" s="48">
        <v>20</v>
      </c>
      <c r="R9" s="48">
        <v>10</v>
      </c>
      <c r="S9" s="48"/>
      <c r="T9" s="48"/>
      <c r="U9" s="48"/>
      <c r="V9" s="48">
        <f t="shared" si="2"/>
        <v>30</v>
      </c>
    </row>
    <row r="10" spans="2:22" ht="12.75">
      <c r="B10" s="420"/>
      <c r="C10" s="421"/>
      <c r="D10" s="1" t="s">
        <v>50</v>
      </c>
      <c r="E10" s="1" t="s">
        <v>56</v>
      </c>
      <c r="F10" s="334"/>
      <c r="G10" s="1" t="s">
        <v>57</v>
      </c>
      <c r="H10" s="585"/>
      <c r="I10" s="443"/>
      <c r="J10" s="10">
        <f>V10</f>
        <v>40</v>
      </c>
      <c r="K10" s="465"/>
      <c r="L10" s="466"/>
      <c r="N10" s="275">
        <v>0</v>
      </c>
      <c r="O10" s="275">
        <f t="shared" si="1"/>
        <v>0</v>
      </c>
      <c r="Q10" s="48">
        <v>20</v>
      </c>
      <c r="R10" s="48"/>
      <c r="S10" s="48"/>
      <c r="T10" s="48">
        <v>20</v>
      </c>
      <c r="U10" s="48"/>
      <c r="V10" s="48">
        <f t="shared" si="2"/>
        <v>40</v>
      </c>
    </row>
    <row r="11" spans="2:22" ht="12.75">
      <c r="B11" s="416" t="s">
        <v>143</v>
      </c>
      <c r="C11" s="417"/>
      <c r="D11" s="9" t="s">
        <v>838</v>
      </c>
      <c r="E11" s="302" t="s">
        <v>56</v>
      </c>
      <c r="F11" s="302" t="s">
        <v>20</v>
      </c>
      <c r="G11" s="302" t="s">
        <v>70</v>
      </c>
      <c r="H11" s="584"/>
      <c r="I11" s="442">
        <v>4</v>
      </c>
      <c r="J11" s="54">
        <f>V11</f>
        <v>40</v>
      </c>
      <c r="K11" s="430" t="s">
        <v>182</v>
      </c>
      <c r="L11" s="451"/>
      <c r="N11" s="275">
        <v>0</v>
      </c>
      <c r="O11" s="275">
        <f t="shared" si="1"/>
        <v>0</v>
      </c>
      <c r="Q11" s="48">
        <v>20</v>
      </c>
      <c r="R11" s="48"/>
      <c r="S11" s="48"/>
      <c r="T11" s="48">
        <v>20</v>
      </c>
      <c r="U11" s="48"/>
      <c r="V11" s="48">
        <f t="shared" si="2"/>
        <v>40</v>
      </c>
    </row>
    <row r="12" spans="2:22" ht="12.75">
      <c r="B12" s="420"/>
      <c r="C12" s="421"/>
      <c r="D12" s="1" t="s">
        <v>50</v>
      </c>
      <c r="E12" s="334"/>
      <c r="F12" s="334"/>
      <c r="G12" s="334"/>
      <c r="H12" s="585"/>
      <c r="I12" s="443"/>
      <c r="J12" s="10">
        <f>V12</f>
        <v>40</v>
      </c>
      <c r="K12" s="465"/>
      <c r="L12" s="466"/>
      <c r="N12" s="275">
        <v>0</v>
      </c>
      <c r="O12" s="275">
        <f t="shared" si="1"/>
        <v>0</v>
      </c>
      <c r="Q12" s="48">
        <v>20</v>
      </c>
      <c r="R12" s="48"/>
      <c r="S12" s="48"/>
      <c r="T12" s="48">
        <v>20</v>
      </c>
      <c r="U12" s="48"/>
      <c r="V12" s="48">
        <f t="shared" si="2"/>
        <v>40</v>
      </c>
    </row>
    <row r="13" spans="2:22" ht="12.75">
      <c r="B13" s="444" t="s">
        <v>77</v>
      </c>
      <c r="C13" s="445"/>
      <c r="D13" s="80" t="s">
        <v>24</v>
      </c>
      <c r="E13" s="385" t="s">
        <v>16</v>
      </c>
      <c r="F13" s="385" t="s">
        <v>21</v>
      </c>
      <c r="G13" s="501"/>
      <c r="H13" s="501"/>
      <c r="I13" s="442">
        <v>4</v>
      </c>
      <c r="J13" s="10">
        <f t="shared" si="0"/>
        <v>70</v>
      </c>
      <c r="K13" s="581" t="s">
        <v>140</v>
      </c>
      <c r="L13" s="571" t="s">
        <v>92</v>
      </c>
      <c r="N13" s="275">
        <v>0</v>
      </c>
      <c r="O13" s="275">
        <f t="shared" si="1"/>
        <v>0</v>
      </c>
      <c r="Q13" s="48">
        <v>40</v>
      </c>
      <c r="R13" s="48">
        <v>10</v>
      </c>
      <c r="S13" s="48">
        <v>20</v>
      </c>
      <c r="T13" s="48"/>
      <c r="U13" s="48"/>
      <c r="V13" s="48">
        <f t="shared" si="2"/>
        <v>70</v>
      </c>
    </row>
    <row r="14" spans="2:22" ht="12.75">
      <c r="B14" s="446"/>
      <c r="C14" s="447"/>
      <c r="D14" s="80" t="s">
        <v>49</v>
      </c>
      <c r="E14" s="472"/>
      <c r="F14" s="334"/>
      <c r="G14" s="502"/>
      <c r="H14" s="502"/>
      <c r="I14" s="459"/>
      <c r="J14" s="10">
        <f t="shared" si="0"/>
        <v>50</v>
      </c>
      <c r="K14" s="581"/>
      <c r="L14" s="582"/>
      <c r="N14" s="275">
        <v>0</v>
      </c>
      <c r="O14" s="275">
        <f t="shared" si="1"/>
        <v>0</v>
      </c>
      <c r="Q14" s="48">
        <v>20</v>
      </c>
      <c r="R14" s="48">
        <v>10</v>
      </c>
      <c r="S14" s="48">
        <v>20</v>
      </c>
      <c r="T14" s="48"/>
      <c r="U14" s="48"/>
      <c r="V14" s="48">
        <f t="shared" si="2"/>
        <v>50</v>
      </c>
    </row>
    <row r="15" spans="2:22" ht="12.75">
      <c r="B15" s="446"/>
      <c r="C15" s="447"/>
      <c r="D15" s="80" t="s">
        <v>24</v>
      </c>
      <c r="E15" s="472"/>
      <c r="F15" s="302" t="s">
        <v>20</v>
      </c>
      <c r="G15" s="501"/>
      <c r="H15" s="501"/>
      <c r="I15" s="459"/>
      <c r="J15" s="10">
        <f>V15</f>
        <v>50</v>
      </c>
      <c r="K15" s="581" t="s">
        <v>140</v>
      </c>
      <c r="L15" s="582"/>
      <c r="N15" s="275">
        <v>0</v>
      </c>
      <c r="O15" s="275">
        <f t="shared" si="1"/>
        <v>0</v>
      </c>
      <c r="Q15" s="48">
        <v>40</v>
      </c>
      <c r="R15" s="48">
        <v>10</v>
      </c>
      <c r="S15" s="48"/>
      <c r="T15" s="48"/>
      <c r="U15" s="48"/>
      <c r="V15" s="48">
        <f>SUM(Q15:U15)</f>
        <v>50</v>
      </c>
    </row>
    <row r="16" spans="2:22" ht="12.75">
      <c r="B16" s="448"/>
      <c r="C16" s="500"/>
      <c r="D16" s="80" t="s">
        <v>49</v>
      </c>
      <c r="E16" s="386"/>
      <c r="F16" s="334"/>
      <c r="G16" s="502"/>
      <c r="H16" s="502"/>
      <c r="I16" s="443"/>
      <c r="J16" s="10">
        <f>V16</f>
        <v>30</v>
      </c>
      <c r="K16" s="581"/>
      <c r="L16" s="583"/>
      <c r="N16" s="275">
        <v>0</v>
      </c>
      <c r="O16" s="275">
        <f t="shared" si="1"/>
        <v>0</v>
      </c>
      <c r="Q16" s="48">
        <v>20</v>
      </c>
      <c r="R16" s="48">
        <v>10</v>
      </c>
      <c r="S16" s="48"/>
      <c r="T16" s="48"/>
      <c r="U16" s="48"/>
      <c r="V16" s="48">
        <f>SUM(Q16:U16)</f>
        <v>30</v>
      </c>
    </row>
    <row r="17" spans="2:22" ht="12.75">
      <c r="B17" s="15" t="s">
        <v>64</v>
      </c>
      <c r="C17" s="107"/>
      <c r="D17" s="16"/>
      <c r="E17" s="16"/>
      <c r="F17" s="16"/>
      <c r="G17" s="16"/>
      <c r="H17" s="16"/>
      <c r="I17" s="17"/>
      <c r="J17" s="17"/>
      <c r="K17" s="17"/>
      <c r="L17" s="18"/>
      <c r="N17" s="276"/>
      <c r="O17" s="276"/>
      <c r="Q17" s="49"/>
      <c r="R17" s="50"/>
      <c r="S17" s="50"/>
      <c r="T17" s="50"/>
      <c r="U17" s="50"/>
      <c r="V17" s="51"/>
    </row>
    <row r="18" spans="2:22" ht="12.75">
      <c r="B18" s="449" t="s">
        <v>37</v>
      </c>
      <c r="C18" s="450"/>
      <c r="D18" s="80" t="s">
        <v>27</v>
      </c>
      <c r="E18" s="59"/>
      <c r="F18" s="80" t="s">
        <v>20</v>
      </c>
      <c r="G18" s="5"/>
      <c r="H18" s="5"/>
      <c r="I18" s="10">
        <v>1</v>
      </c>
      <c r="J18" s="54">
        <f>V18</f>
        <v>30</v>
      </c>
      <c r="K18" s="436" t="s">
        <v>100</v>
      </c>
      <c r="L18" s="457"/>
      <c r="N18" s="275">
        <v>0</v>
      </c>
      <c r="O18" s="275">
        <f t="shared" si="1"/>
        <v>0</v>
      </c>
      <c r="Q18" s="48">
        <v>30</v>
      </c>
      <c r="R18" s="48"/>
      <c r="S18" s="48"/>
      <c r="T18" s="48"/>
      <c r="U18" s="48"/>
      <c r="V18" s="48">
        <f aca="true" t="shared" si="3" ref="V18:V36">SUM(Q18:U18)</f>
        <v>30</v>
      </c>
    </row>
    <row r="19" spans="2:22" ht="12.75">
      <c r="B19" s="356" t="s">
        <v>444</v>
      </c>
      <c r="C19" s="356" t="s">
        <v>452</v>
      </c>
      <c r="D19" s="385" t="s">
        <v>24</v>
      </c>
      <c r="E19" s="385" t="s">
        <v>16</v>
      </c>
      <c r="F19" s="9" t="s">
        <v>20</v>
      </c>
      <c r="G19" s="501"/>
      <c r="H19" s="501"/>
      <c r="I19" s="442">
        <v>4</v>
      </c>
      <c r="J19" s="10">
        <f aca="true" t="shared" si="4" ref="J19:J36">V19</f>
        <v>50</v>
      </c>
      <c r="K19" s="565" t="s">
        <v>99</v>
      </c>
      <c r="L19" s="566"/>
      <c r="N19" s="275">
        <v>0</v>
      </c>
      <c r="O19" s="275">
        <f t="shared" si="1"/>
        <v>0</v>
      </c>
      <c r="Q19" s="48">
        <v>40</v>
      </c>
      <c r="R19" s="48">
        <v>10</v>
      </c>
      <c r="S19" s="48"/>
      <c r="T19" s="48"/>
      <c r="U19" s="48"/>
      <c r="V19" s="48">
        <f t="shared" si="3"/>
        <v>50</v>
      </c>
    </row>
    <row r="20" spans="2:22" ht="12.75">
      <c r="B20" s="456"/>
      <c r="C20" s="456"/>
      <c r="D20" s="386"/>
      <c r="E20" s="386"/>
      <c r="F20" s="80" t="s">
        <v>19</v>
      </c>
      <c r="G20" s="502"/>
      <c r="H20" s="502"/>
      <c r="I20" s="443"/>
      <c r="J20" s="10">
        <f t="shared" si="4"/>
        <v>40</v>
      </c>
      <c r="K20" s="567"/>
      <c r="L20" s="568"/>
      <c r="N20" s="275">
        <v>0</v>
      </c>
      <c r="O20" s="275">
        <f t="shared" si="1"/>
        <v>0</v>
      </c>
      <c r="Q20" s="48">
        <v>40</v>
      </c>
      <c r="R20" s="48">
        <v>10</v>
      </c>
      <c r="S20" s="48">
        <v>-10</v>
      </c>
      <c r="T20" s="48"/>
      <c r="U20" s="48"/>
      <c r="V20" s="48">
        <f t="shared" si="3"/>
        <v>40</v>
      </c>
    </row>
    <row r="21" spans="2:22" ht="12.75">
      <c r="B21" s="356" t="s">
        <v>445</v>
      </c>
      <c r="C21" s="87" t="s">
        <v>446</v>
      </c>
      <c r="D21" s="385" t="s">
        <v>24</v>
      </c>
      <c r="E21" s="385" t="s">
        <v>16</v>
      </c>
      <c r="F21" s="9" t="s">
        <v>20</v>
      </c>
      <c r="G21" s="501"/>
      <c r="H21" s="302" t="s">
        <v>55</v>
      </c>
      <c r="I21" s="442">
        <v>4</v>
      </c>
      <c r="J21" s="10">
        <f>V21</f>
        <v>60</v>
      </c>
      <c r="K21" s="436" t="s">
        <v>67</v>
      </c>
      <c r="L21" s="457"/>
      <c r="N21" s="275">
        <v>0</v>
      </c>
      <c r="O21" s="275">
        <f t="shared" si="1"/>
        <v>0</v>
      </c>
      <c r="Q21" s="48">
        <v>40</v>
      </c>
      <c r="R21" s="48">
        <v>10</v>
      </c>
      <c r="S21" s="48"/>
      <c r="T21" s="48"/>
      <c r="U21" s="48">
        <v>10</v>
      </c>
      <c r="V21" s="48">
        <f t="shared" si="3"/>
        <v>60</v>
      </c>
    </row>
    <row r="22" spans="2:22" ht="12.75">
      <c r="B22" s="456"/>
      <c r="C22" s="158" t="s">
        <v>447</v>
      </c>
      <c r="D22" s="386"/>
      <c r="E22" s="386"/>
      <c r="F22" s="80" t="s">
        <v>19</v>
      </c>
      <c r="G22" s="502"/>
      <c r="H22" s="334"/>
      <c r="I22" s="443"/>
      <c r="J22" s="10">
        <f>V22</f>
        <v>50</v>
      </c>
      <c r="K22" s="436" t="s">
        <v>60</v>
      </c>
      <c r="L22" s="457"/>
      <c r="N22" s="275">
        <v>0</v>
      </c>
      <c r="O22" s="275">
        <f aca="true" t="shared" si="5" ref="O22:O36">N22*V22</f>
        <v>0</v>
      </c>
      <c r="Q22" s="48">
        <v>40</v>
      </c>
      <c r="R22" s="48">
        <v>10</v>
      </c>
      <c r="S22" s="48">
        <v>-10</v>
      </c>
      <c r="T22" s="48"/>
      <c r="U22" s="48">
        <v>10</v>
      </c>
      <c r="V22" s="48">
        <f t="shared" si="3"/>
        <v>50</v>
      </c>
    </row>
    <row r="23" spans="2:22" ht="12.75">
      <c r="B23" s="416" t="s">
        <v>448</v>
      </c>
      <c r="C23" s="417"/>
      <c r="D23" s="302" t="s">
        <v>145</v>
      </c>
      <c r="E23" s="1" t="s">
        <v>17</v>
      </c>
      <c r="F23" s="302" t="s">
        <v>21</v>
      </c>
      <c r="G23" s="348"/>
      <c r="H23" s="360" t="s">
        <v>180</v>
      </c>
      <c r="I23" s="442">
        <v>4</v>
      </c>
      <c r="J23" s="54">
        <f>V23</f>
        <v>90</v>
      </c>
      <c r="K23" s="430" t="s">
        <v>48</v>
      </c>
      <c r="L23" s="451"/>
      <c r="N23" s="275">
        <v>0</v>
      </c>
      <c r="O23" s="275">
        <f t="shared" si="5"/>
        <v>0</v>
      </c>
      <c r="Q23" s="48">
        <v>40</v>
      </c>
      <c r="R23" s="48">
        <v>20</v>
      </c>
      <c r="S23" s="48">
        <v>20</v>
      </c>
      <c r="T23" s="48"/>
      <c r="U23" s="48">
        <v>10</v>
      </c>
      <c r="V23" s="48">
        <f t="shared" si="3"/>
        <v>90</v>
      </c>
    </row>
    <row r="24" spans="2:22" ht="12.75">
      <c r="B24" s="418"/>
      <c r="C24" s="419"/>
      <c r="D24" s="303"/>
      <c r="E24" s="1" t="s">
        <v>16</v>
      </c>
      <c r="F24" s="303"/>
      <c r="G24" s="349"/>
      <c r="H24" s="355"/>
      <c r="I24" s="459"/>
      <c r="J24" s="10">
        <f>V24</f>
        <v>80</v>
      </c>
      <c r="K24" s="452"/>
      <c r="L24" s="453"/>
      <c r="N24" s="275">
        <v>0</v>
      </c>
      <c r="O24" s="275">
        <f t="shared" si="5"/>
        <v>0</v>
      </c>
      <c r="Q24" s="48">
        <v>40</v>
      </c>
      <c r="R24" s="48">
        <v>10</v>
      </c>
      <c r="S24" s="48">
        <v>20</v>
      </c>
      <c r="T24" s="48"/>
      <c r="U24" s="48">
        <v>10</v>
      </c>
      <c r="V24" s="48">
        <f t="shared" si="3"/>
        <v>80</v>
      </c>
    </row>
    <row r="25" spans="2:22" ht="12.75">
      <c r="B25" s="420"/>
      <c r="C25" s="421"/>
      <c r="D25" s="334"/>
      <c r="E25" s="59" t="s">
        <v>16</v>
      </c>
      <c r="F25" s="334"/>
      <c r="G25" s="159" t="s">
        <v>413</v>
      </c>
      <c r="H25" s="265"/>
      <c r="I25" s="443"/>
      <c r="J25" s="54">
        <f t="shared" si="4"/>
        <v>90</v>
      </c>
      <c r="K25" s="465"/>
      <c r="L25" s="466"/>
      <c r="N25" s="275">
        <v>0</v>
      </c>
      <c r="O25" s="275">
        <f t="shared" si="5"/>
        <v>0</v>
      </c>
      <c r="P25" s="163"/>
      <c r="Q25" s="48">
        <v>40</v>
      </c>
      <c r="R25" s="48">
        <v>10</v>
      </c>
      <c r="S25" s="48">
        <v>20</v>
      </c>
      <c r="T25" s="48">
        <v>20</v>
      </c>
      <c r="U25" s="48"/>
      <c r="V25" s="48">
        <f t="shared" si="3"/>
        <v>90</v>
      </c>
    </row>
    <row r="26" spans="2:22" ht="12.75">
      <c r="B26" s="416" t="s">
        <v>235</v>
      </c>
      <c r="C26" s="417"/>
      <c r="D26" s="9" t="s">
        <v>145</v>
      </c>
      <c r="E26" s="302" t="s">
        <v>56</v>
      </c>
      <c r="F26" s="302" t="s">
        <v>20</v>
      </c>
      <c r="G26" s="360" t="s">
        <v>70</v>
      </c>
      <c r="H26" s="584"/>
      <c r="I26" s="442">
        <v>4</v>
      </c>
      <c r="J26" s="54">
        <f t="shared" si="4"/>
        <v>60</v>
      </c>
      <c r="K26" s="430" t="s">
        <v>48</v>
      </c>
      <c r="L26" s="451"/>
      <c r="N26" s="275">
        <v>0</v>
      </c>
      <c r="O26" s="275">
        <f t="shared" si="5"/>
        <v>0</v>
      </c>
      <c r="P26" s="202"/>
      <c r="Q26" s="48">
        <v>40</v>
      </c>
      <c r="R26" s="48"/>
      <c r="S26" s="48"/>
      <c r="T26" s="48">
        <v>20</v>
      </c>
      <c r="U26" s="48"/>
      <c r="V26" s="48">
        <f t="shared" si="3"/>
        <v>60</v>
      </c>
    </row>
    <row r="27" spans="2:22" ht="12.75">
      <c r="B27" s="420"/>
      <c r="C27" s="421"/>
      <c r="D27" s="1" t="s">
        <v>202</v>
      </c>
      <c r="E27" s="334"/>
      <c r="F27" s="334"/>
      <c r="G27" s="355"/>
      <c r="H27" s="585"/>
      <c r="I27" s="443"/>
      <c r="J27" s="10">
        <f t="shared" si="4"/>
        <v>60</v>
      </c>
      <c r="K27" s="465"/>
      <c r="L27" s="466"/>
      <c r="N27" s="275">
        <v>0</v>
      </c>
      <c r="O27" s="275">
        <f t="shared" si="5"/>
        <v>0</v>
      </c>
      <c r="Q27" s="48">
        <v>40</v>
      </c>
      <c r="R27" s="48"/>
      <c r="S27" s="48"/>
      <c r="T27" s="48">
        <v>20</v>
      </c>
      <c r="U27" s="48"/>
      <c r="V27" s="48">
        <f t="shared" si="3"/>
        <v>60</v>
      </c>
    </row>
    <row r="28" spans="2:22" ht="12.75">
      <c r="B28" s="444" t="s">
        <v>208</v>
      </c>
      <c r="C28" s="445"/>
      <c r="D28" s="385" t="s">
        <v>49</v>
      </c>
      <c r="E28" s="385" t="s">
        <v>16</v>
      </c>
      <c r="F28" s="385" t="s">
        <v>20</v>
      </c>
      <c r="G28" s="348"/>
      <c r="H28" s="5"/>
      <c r="I28" s="79">
        <v>4</v>
      </c>
      <c r="J28" s="54">
        <f t="shared" si="4"/>
        <v>30</v>
      </c>
      <c r="K28" s="430" t="s">
        <v>48</v>
      </c>
      <c r="L28" s="451"/>
      <c r="N28" s="275">
        <v>0</v>
      </c>
      <c r="O28" s="275">
        <f t="shared" si="5"/>
        <v>0</v>
      </c>
      <c r="Q28" s="48">
        <v>20</v>
      </c>
      <c r="R28" s="48">
        <v>10</v>
      </c>
      <c r="S28" s="48"/>
      <c r="T28" s="48"/>
      <c r="U28" s="48"/>
      <c r="V28" s="48">
        <f t="shared" si="3"/>
        <v>30</v>
      </c>
    </row>
    <row r="29" spans="2:22" ht="25.5">
      <c r="B29" s="448"/>
      <c r="C29" s="500"/>
      <c r="D29" s="386"/>
      <c r="E29" s="386"/>
      <c r="F29" s="386"/>
      <c r="G29" s="349"/>
      <c r="H29" s="206" t="s">
        <v>843</v>
      </c>
      <c r="I29" s="213">
        <v>4</v>
      </c>
      <c r="J29" s="54">
        <f t="shared" si="4"/>
        <v>40</v>
      </c>
      <c r="K29" s="452"/>
      <c r="L29" s="453"/>
      <c r="N29" s="275">
        <v>0</v>
      </c>
      <c r="O29" s="275">
        <f t="shared" si="5"/>
        <v>0</v>
      </c>
      <c r="Q29" s="48">
        <v>20</v>
      </c>
      <c r="R29" s="48">
        <v>10</v>
      </c>
      <c r="S29" s="48"/>
      <c r="T29" s="48"/>
      <c r="U29" s="48">
        <v>10</v>
      </c>
      <c r="V29" s="48">
        <f t="shared" si="3"/>
        <v>40</v>
      </c>
    </row>
    <row r="30" spans="2:22" ht="12.75">
      <c r="B30" s="444" t="s">
        <v>449</v>
      </c>
      <c r="C30" s="445"/>
      <c r="D30" s="83" t="s">
        <v>24</v>
      </c>
      <c r="E30" s="385" t="s">
        <v>56</v>
      </c>
      <c r="F30" s="80" t="s">
        <v>20</v>
      </c>
      <c r="G30" s="348"/>
      <c r="H30" s="348"/>
      <c r="I30" s="442">
        <v>4</v>
      </c>
      <c r="J30" s="54">
        <f>V30</f>
        <v>40</v>
      </c>
      <c r="K30" s="430" t="s">
        <v>48</v>
      </c>
      <c r="L30" s="451"/>
      <c r="N30" s="275">
        <v>0</v>
      </c>
      <c r="O30" s="275">
        <f t="shared" si="5"/>
        <v>0</v>
      </c>
      <c r="Q30" s="48">
        <v>40</v>
      </c>
      <c r="R30" s="48"/>
      <c r="S30" s="48"/>
      <c r="T30" s="48"/>
      <c r="U30" s="48"/>
      <c r="V30" s="48">
        <f t="shared" si="3"/>
        <v>40</v>
      </c>
    </row>
    <row r="31" spans="2:22" ht="12.75">
      <c r="B31" s="448"/>
      <c r="C31" s="500"/>
      <c r="D31" s="83" t="s">
        <v>25</v>
      </c>
      <c r="E31" s="386"/>
      <c r="F31" s="80" t="s">
        <v>21</v>
      </c>
      <c r="G31" s="349"/>
      <c r="H31" s="349"/>
      <c r="I31" s="443"/>
      <c r="J31" s="54">
        <f>V31</f>
        <v>50</v>
      </c>
      <c r="K31" s="465"/>
      <c r="L31" s="466"/>
      <c r="N31" s="275">
        <v>0</v>
      </c>
      <c r="O31" s="275">
        <f t="shared" si="5"/>
        <v>0</v>
      </c>
      <c r="Q31" s="48">
        <v>30</v>
      </c>
      <c r="R31" s="48"/>
      <c r="S31" s="48">
        <v>20</v>
      </c>
      <c r="T31" s="48"/>
      <c r="U31" s="48"/>
      <c r="V31" s="48">
        <f>SUM(Q31:U31)</f>
        <v>50</v>
      </c>
    </row>
    <row r="32" spans="2:22" ht="12.75">
      <c r="B32" s="308" t="s">
        <v>144</v>
      </c>
      <c r="C32" s="309"/>
      <c r="D32" s="83" t="s">
        <v>50</v>
      </c>
      <c r="E32" s="83" t="s">
        <v>56</v>
      </c>
      <c r="F32" s="84" t="s">
        <v>20</v>
      </c>
      <c r="G32" s="83" t="s">
        <v>72</v>
      </c>
      <c r="H32" s="66"/>
      <c r="I32" s="44">
        <v>4</v>
      </c>
      <c r="J32" s="10">
        <f>V32</f>
        <v>40</v>
      </c>
      <c r="K32" s="436" t="s">
        <v>48</v>
      </c>
      <c r="L32" s="457"/>
      <c r="N32" s="275">
        <v>0</v>
      </c>
      <c r="O32" s="275">
        <f t="shared" si="5"/>
        <v>0</v>
      </c>
      <c r="Q32" s="48">
        <v>20</v>
      </c>
      <c r="R32" s="48"/>
      <c r="S32" s="48"/>
      <c r="T32" s="48">
        <v>20</v>
      </c>
      <c r="U32" s="48"/>
      <c r="V32" s="48">
        <f t="shared" si="3"/>
        <v>40</v>
      </c>
    </row>
    <row r="33" spans="2:22" ht="12.75">
      <c r="B33" s="308" t="s">
        <v>179</v>
      </c>
      <c r="C33" s="309"/>
      <c r="D33" s="83" t="s">
        <v>25</v>
      </c>
      <c r="E33" s="83" t="s">
        <v>16</v>
      </c>
      <c r="F33" s="80" t="s">
        <v>20</v>
      </c>
      <c r="G33" s="5"/>
      <c r="H33" s="5"/>
      <c r="I33" s="44">
        <v>4</v>
      </c>
      <c r="J33" s="54">
        <f t="shared" si="4"/>
        <v>40</v>
      </c>
      <c r="K33" s="436" t="s">
        <v>48</v>
      </c>
      <c r="L33" s="457"/>
      <c r="N33" s="275">
        <v>0</v>
      </c>
      <c r="O33" s="275">
        <f t="shared" si="5"/>
        <v>0</v>
      </c>
      <c r="Q33" s="48">
        <v>30</v>
      </c>
      <c r="R33" s="48">
        <v>10</v>
      </c>
      <c r="S33" s="48"/>
      <c r="T33" s="48"/>
      <c r="U33" s="48"/>
      <c r="V33" s="48">
        <f t="shared" si="3"/>
        <v>40</v>
      </c>
    </row>
    <row r="34" spans="2:22" ht="12.75">
      <c r="B34" s="308" t="s">
        <v>417</v>
      </c>
      <c r="C34" s="309"/>
      <c r="D34" s="83" t="s">
        <v>49</v>
      </c>
      <c r="E34" s="83" t="s">
        <v>56</v>
      </c>
      <c r="F34" s="80" t="s">
        <v>20</v>
      </c>
      <c r="G34" s="5"/>
      <c r="H34" s="5"/>
      <c r="I34" s="44">
        <v>4</v>
      </c>
      <c r="J34" s="54">
        <f>V34</f>
        <v>20</v>
      </c>
      <c r="K34" s="436" t="s">
        <v>48</v>
      </c>
      <c r="L34" s="457"/>
      <c r="N34" s="275">
        <v>0</v>
      </c>
      <c r="O34" s="275">
        <f t="shared" si="5"/>
        <v>0</v>
      </c>
      <c r="Q34" s="48">
        <v>20</v>
      </c>
      <c r="R34" s="48"/>
      <c r="S34" s="48"/>
      <c r="T34" s="48"/>
      <c r="U34" s="48"/>
      <c r="V34" s="48">
        <f t="shared" si="3"/>
        <v>20</v>
      </c>
    </row>
    <row r="35" spans="2:22" ht="12.75">
      <c r="B35" s="463" t="s">
        <v>450</v>
      </c>
      <c r="C35" s="464"/>
      <c r="D35" s="53" t="s">
        <v>133</v>
      </c>
      <c r="E35" s="1"/>
      <c r="F35" s="9"/>
      <c r="G35" s="5"/>
      <c r="H35" s="5"/>
      <c r="I35" s="10">
        <v>1</v>
      </c>
      <c r="J35" s="54">
        <f t="shared" si="4"/>
        <v>10</v>
      </c>
      <c r="K35" s="310" t="s">
        <v>451</v>
      </c>
      <c r="L35" s="311"/>
      <c r="N35" s="275">
        <v>0</v>
      </c>
      <c r="O35" s="275">
        <f t="shared" si="5"/>
        <v>0</v>
      </c>
      <c r="Q35" s="48">
        <v>10</v>
      </c>
      <c r="R35" s="48"/>
      <c r="S35" s="48"/>
      <c r="T35" s="48"/>
      <c r="U35" s="48"/>
      <c r="V35" s="48">
        <f t="shared" si="3"/>
        <v>10</v>
      </c>
    </row>
    <row r="36" spans="2:22" ht="12.75">
      <c r="B36" s="291" t="s">
        <v>63</v>
      </c>
      <c r="C36" s="292"/>
      <c r="D36" s="9" t="s">
        <v>133</v>
      </c>
      <c r="E36" s="7"/>
      <c r="F36" s="7"/>
      <c r="G36" s="7"/>
      <c r="H36" s="7"/>
      <c r="I36" s="10">
        <v>1</v>
      </c>
      <c r="J36" s="54">
        <f t="shared" si="4"/>
        <v>10</v>
      </c>
      <c r="K36" s="479" t="s">
        <v>253</v>
      </c>
      <c r="L36" s="294"/>
      <c r="N36" s="275">
        <v>0</v>
      </c>
      <c r="O36" s="275">
        <f t="shared" si="5"/>
        <v>0</v>
      </c>
      <c r="Q36" s="48">
        <v>10</v>
      </c>
      <c r="R36" s="48"/>
      <c r="S36" s="48"/>
      <c r="T36" s="48"/>
      <c r="U36" s="48"/>
      <c r="V36" s="48">
        <f t="shared" si="3"/>
        <v>10</v>
      </c>
    </row>
    <row r="37" spans="2:22" ht="12.75">
      <c r="B37" s="15" t="s">
        <v>79</v>
      </c>
      <c r="C37" s="107"/>
      <c r="D37" s="19"/>
      <c r="E37" s="19"/>
      <c r="F37" s="19"/>
      <c r="G37" s="19"/>
      <c r="H37" s="19"/>
      <c r="I37" s="19"/>
      <c r="J37" s="19"/>
      <c r="K37" s="19"/>
      <c r="L37" s="20"/>
      <c r="N37" s="278"/>
      <c r="O37" s="278"/>
      <c r="Q37" s="49"/>
      <c r="R37" s="50"/>
      <c r="S37" s="50"/>
      <c r="T37" s="50"/>
      <c r="U37" s="50"/>
      <c r="V37" s="51"/>
    </row>
    <row r="38" spans="2:12" ht="12.75">
      <c r="B38" s="97" t="s">
        <v>153</v>
      </c>
      <c r="C38" s="161"/>
      <c r="D38" s="28"/>
      <c r="E38" s="28"/>
      <c r="F38" s="28"/>
      <c r="G38" s="28"/>
      <c r="H38" s="28"/>
      <c r="I38" s="28"/>
      <c r="J38" s="28"/>
      <c r="K38" s="28"/>
      <c r="L38" s="29"/>
    </row>
    <row r="39" spans="14:15" ht="12.75">
      <c r="N39" s="279">
        <f>SUM(N5:N38)</f>
        <v>0</v>
      </c>
      <c r="O39" s="279">
        <f>SUM(O5:O38)</f>
        <v>0</v>
      </c>
    </row>
    <row r="40" ht="12.75">
      <c r="B40" t="s">
        <v>326</v>
      </c>
    </row>
    <row r="41" spans="2:5" ht="12.75">
      <c r="B41" s="205" t="s">
        <v>830</v>
      </c>
      <c r="C41" s="205"/>
      <c r="D41" s="205"/>
      <c r="E41" s="205"/>
    </row>
  </sheetData>
  <sheetProtection/>
  <mergeCells count="101">
    <mergeCell ref="B18:C18"/>
    <mergeCell ref="E28:E29"/>
    <mergeCell ref="F28:F29"/>
    <mergeCell ref="G28:G29"/>
    <mergeCell ref="K26:L27"/>
    <mergeCell ref="F26:F27"/>
    <mergeCell ref="H26:H27"/>
    <mergeCell ref="E26:E27"/>
    <mergeCell ref="G26:G27"/>
    <mergeCell ref="I26:I27"/>
    <mergeCell ref="B5:C5"/>
    <mergeCell ref="F11:F12"/>
    <mergeCell ref="B21:B22"/>
    <mergeCell ref="D21:D22"/>
    <mergeCell ref="E21:E22"/>
    <mergeCell ref="B11:C12"/>
    <mergeCell ref="B19:B20"/>
    <mergeCell ref="B7:C7"/>
    <mergeCell ref="B8:C8"/>
    <mergeCell ref="B9:C10"/>
    <mergeCell ref="H9:H10"/>
    <mergeCell ref="I9:I10"/>
    <mergeCell ref="H19:H20"/>
    <mergeCell ref="I19:I20"/>
    <mergeCell ref="E11:E12"/>
    <mergeCell ref="I13:I16"/>
    <mergeCell ref="G19:G20"/>
    <mergeCell ref="E19:E20"/>
    <mergeCell ref="F9:F10"/>
    <mergeCell ref="F13:F14"/>
    <mergeCell ref="G11:G12"/>
    <mergeCell ref="I21:I22"/>
    <mergeCell ref="H11:H12"/>
    <mergeCell ref="I11:I12"/>
    <mergeCell ref="G13:G14"/>
    <mergeCell ref="H13:H14"/>
    <mergeCell ref="B36:C36"/>
    <mergeCell ref="B23:C25"/>
    <mergeCell ref="B26:C27"/>
    <mergeCell ref="D23:D25"/>
    <mergeCell ref="F23:F25"/>
    <mergeCell ref="B35:C35"/>
    <mergeCell ref="B28:C29"/>
    <mergeCell ref="D28:D29"/>
    <mergeCell ref="I23:I25"/>
    <mergeCell ref="T3:T4"/>
    <mergeCell ref="S3:S4"/>
    <mergeCell ref="U3:U4"/>
    <mergeCell ref="B32:C32"/>
    <mergeCell ref="B34:C34"/>
    <mergeCell ref="B33:C33"/>
    <mergeCell ref="K3:L4"/>
    <mergeCell ref="K5:L5"/>
    <mergeCell ref="G23:G24"/>
    <mergeCell ref="V3:V4"/>
    <mergeCell ref="B2:L2"/>
    <mergeCell ref="Q2:V2"/>
    <mergeCell ref="D3:F3"/>
    <mergeCell ref="G3:H3"/>
    <mergeCell ref="I3:I4"/>
    <mergeCell ref="J3:J4"/>
    <mergeCell ref="Q3:Q4"/>
    <mergeCell ref="R3:R4"/>
    <mergeCell ref="B3:C4"/>
    <mergeCell ref="K7:L7"/>
    <mergeCell ref="K8:L8"/>
    <mergeCell ref="K9:L10"/>
    <mergeCell ref="K11:L12"/>
    <mergeCell ref="K18:L18"/>
    <mergeCell ref="K13:K14"/>
    <mergeCell ref="K15:K16"/>
    <mergeCell ref="L13:L16"/>
    <mergeCell ref="K19:L20"/>
    <mergeCell ref="K21:L21"/>
    <mergeCell ref="K22:L22"/>
    <mergeCell ref="K23:L25"/>
    <mergeCell ref="K35:L35"/>
    <mergeCell ref="K36:L36"/>
    <mergeCell ref="K32:L32"/>
    <mergeCell ref="K33:L33"/>
    <mergeCell ref="K34:L34"/>
    <mergeCell ref="H23:H24"/>
    <mergeCell ref="F15:F16"/>
    <mergeCell ref="G15:G16"/>
    <mergeCell ref="H15:H16"/>
    <mergeCell ref="B13:C16"/>
    <mergeCell ref="E13:E16"/>
    <mergeCell ref="G21:G22"/>
    <mergeCell ref="H21:H22"/>
    <mergeCell ref="D19:D20"/>
    <mergeCell ref="C19:C20"/>
    <mergeCell ref="N2:O2"/>
    <mergeCell ref="N3:N4"/>
    <mergeCell ref="O3:O4"/>
    <mergeCell ref="B30:C31"/>
    <mergeCell ref="G30:G31"/>
    <mergeCell ref="E30:E31"/>
    <mergeCell ref="H30:H31"/>
    <mergeCell ref="I30:I31"/>
    <mergeCell ref="K28:L29"/>
    <mergeCell ref="K30:L3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W8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1.8515625" style="0" customWidth="1"/>
    <col min="2" max="3" width="12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2" width="7.421875" style="0" customWidth="1"/>
    <col min="13" max="13" width="2.421875" style="0" customWidth="1"/>
    <col min="14" max="15" width="8.140625" style="0" customWidth="1"/>
    <col min="16" max="16" width="4.00390625" style="0" customWidth="1"/>
    <col min="17" max="17" width="8.421875" style="0" customWidth="1"/>
    <col min="18" max="18" width="7.8515625" style="0" customWidth="1"/>
    <col min="19" max="19" width="8.28125" style="0" customWidth="1"/>
    <col min="21" max="21" width="8.28125" style="0" customWidth="1"/>
  </cols>
  <sheetData>
    <row r="1" ht="8.25" customHeight="1"/>
    <row r="2" spans="2:22" ht="15.75">
      <c r="B2" s="284" t="s">
        <v>808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463" t="s">
        <v>138</v>
      </c>
      <c r="C7" s="464"/>
      <c r="D7" s="1" t="s">
        <v>24</v>
      </c>
      <c r="E7" s="1" t="s">
        <v>17</v>
      </c>
      <c r="F7" s="81" t="s">
        <v>20</v>
      </c>
      <c r="G7" s="5"/>
      <c r="H7" s="6" t="s">
        <v>55</v>
      </c>
      <c r="I7" s="4">
        <v>4</v>
      </c>
      <c r="J7" s="10">
        <f aca="true" t="shared" si="0" ref="J7:J20">V7</f>
        <v>70</v>
      </c>
      <c r="K7" s="527" t="s">
        <v>139</v>
      </c>
      <c r="L7" s="528"/>
      <c r="N7" s="69">
        <v>0</v>
      </c>
      <c r="O7" s="69">
        <f aca="true" t="shared" si="1" ref="O7:O35">N7*J7</f>
        <v>0</v>
      </c>
      <c r="Q7" s="48">
        <v>40</v>
      </c>
      <c r="R7" s="48">
        <v>20</v>
      </c>
      <c r="S7" s="48"/>
      <c r="T7" s="48"/>
      <c r="U7" s="48">
        <v>10</v>
      </c>
      <c r="V7" s="48">
        <f aca="true" t="shared" si="2" ref="V7:V20">SUM(Q7:U7)</f>
        <v>70</v>
      </c>
    </row>
    <row r="8" spans="2:22" ht="12.75">
      <c r="B8" s="379" t="s">
        <v>141</v>
      </c>
      <c r="C8" s="380"/>
      <c r="D8" s="9" t="s">
        <v>24</v>
      </c>
      <c r="E8" s="9" t="s">
        <v>17</v>
      </c>
      <c r="F8" s="82" t="s">
        <v>21</v>
      </c>
      <c r="G8" s="14"/>
      <c r="H8" s="53" t="s">
        <v>55</v>
      </c>
      <c r="I8" s="10">
        <v>4</v>
      </c>
      <c r="J8" s="10">
        <f>V8</f>
        <v>90</v>
      </c>
      <c r="K8" s="310" t="s">
        <v>140</v>
      </c>
      <c r="L8" s="311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>
        <v>10</v>
      </c>
      <c r="V8" s="48">
        <f t="shared" si="2"/>
        <v>90</v>
      </c>
    </row>
    <row r="9" spans="2:22" ht="12.75">
      <c r="B9" s="449" t="s">
        <v>142</v>
      </c>
      <c r="C9" s="380"/>
      <c r="D9" s="9" t="s">
        <v>24</v>
      </c>
      <c r="E9" s="9" t="s">
        <v>17</v>
      </c>
      <c r="F9" s="82" t="s">
        <v>19</v>
      </c>
      <c r="G9" s="14"/>
      <c r="H9" s="53" t="s">
        <v>55</v>
      </c>
      <c r="I9" s="10">
        <v>4</v>
      </c>
      <c r="J9" s="10">
        <f>V9</f>
        <v>60</v>
      </c>
      <c r="K9" s="310" t="s">
        <v>140</v>
      </c>
      <c r="L9" s="311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-10</v>
      </c>
      <c r="T9" s="48"/>
      <c r="U9" s="48">
        <v>10</v>
      </c>
      <c r="V9" s="48">
        <f t="shared" si="2"/>
        <v>60</v>
      </c>
    </row>
    <row r="10" spans="2:22" ht="12.75" customHeight="1">
      <c r="B10" s="395" t="s">
        <v>567</v>
      </c>
      <c r="C10" s="383" t="s">
        <v>566</v>
      </c>
      <c r="D10" s="302" t="s">
        <v>50</v>
      </c>
      <c r="E10" s="66" t="s">
        <v>16</v>
      </c>
      <c r="F10" s="360" t="s">
        <v>20</v>
      </c>
      <c r="G10" s="302" t="s">
        <v>57</v>
      </c>
      <c r="H10" s="302"/>
      <c r="I10" s="302">
        <v>4</v>
      </c>
      <c r="J10" s="10">
        <f t="shared" si="0"/>
        <v>50</v>
      </c>
      <c r="K10" s="280" t="s">
        <v>67</v>
      </c>
      <c r="L10" s="586" t="s">
        <v>92</v>
      </c>
      <c r="N10" s="69">
        <v>0</v>
      </c>
      <c r="O10" s="69">
        <f t="shared" si="1"/>
        <v>0</v>
      </c>
      <c r="Q10" s="48">
        <v>20</v>
      </c>
      <c r="R10" s="48">
        <v>10</v>
      </c>
      <c r="S10" s="48"/>
      <c r="T10" s="48">
        <v>20</v>
      </c>
      <c r="U10" s="48"/>
      <c r="V10" s="48">
        <f t="shared" si="2"/>
        <v>50</v>
      </c>
    </row>
    <row r="11" spans="2:22" ht="12.75">
      <c r="B11" s="397"/>
      <c r="C11" s="384"/>
      <c r="D11" s="303"/>
      <c r="E11" s="1" t="s">
        <v>56</v>
      </c>
      <c r="F11" s="354"/>
      <c r="G11" s="303"/>
      <c r="H11" s="303"/>
      <c r="I11" s="303"/>
      <c r="J11" s="44">
        <f t="shared" si="0"/>
        <v>40</v>
      </c>
      <c r="K11" s="280" t="s">
        <v>67</v>
      </c>
      <c r="L11" s="587"/>
      <c r="N11" s="69">
        <v>0</v>
      </c>
      <c r="O11" s="69">
        <f t="shared" si="1"/>
        <v>0</v>
      </c>
      <c r="Q11" s="48">
        <v>20</v>
      </c>
      <c r="R11" s="48"/>
      <c r="S11" s="48"/>
      <c r="T11" s="48">
        <v>20</v>
      </c>
      <c r="U11" s="48"/>
      <c r="V11" s="48">
        <f t="shared" si="2"/>
        <v>40</v>
      </c>
    </row>
    <row r="12" spans="2:22" ht="12.75">
      <c r="B12" s="463" t="s">
        <v>122</v>
      </c>
      <c r="C12" s="464"/>
      <c r="D12" s="1" t="s">
        <v>50</v>
      </c>
      <c r="E12" s="1" t="s">
        <v>56</v>
      </c>
      <c r="F12" s="9" t="s">
        <v>20</v>
      </c>
      <c r="G12" s="1" t="s">
        <v>57</v>
      </c>
      <c r="H12" s="1"/>
      <c r="I12" s="4">
        <v>4</v>
      </c>
      <c r="J12" s="10">
        <f t="shared" si="0"/>
        <v>40</v>
      </c>
      <c r="K12" s="280" t="s">
        <v>67</v>
      </c>
      <c r="L12" s="587"/>
      <c r="N12" s="69">
        <v>0</v>
      </c>
      <c r="O12" s="69">
        <f t="shared" si="1"/>
        <v>0</v>
      </c>
      <c r="Q12" s="48">
        <v>20</v>
      </c>
      <c r="R12" s="48"/>
      <c r="S12" s="48"/>
      <c r="T12" s="48">
        <v>20</v>
      </c>
      <c r="U12" s="48"/>
      <c r="V12" s="48">
        <f t="shared" si="2"/>
        <v>40</v>
      </c>
    </row>
    <row r="13" spans="2:22" ht="12.75">
      <c r="B13" s="463" t="s">
        <v>143</v>
      </c>
      <c r="C13" s="464"/>
      <c r="D13" s="1" t="s">
        <v>50</v>
      </c>
      <c r="E13" s="1" t="s">
        <v>56</v>
      </c>
      <c r="F13" s="9" t="s">
        <v>20</v>
      </c>
      <c r="G13" s="1" t="s">
        <v>70</v>
      </c>
      <c r="H13" s="1"/>
      <c r="I13" s="4">
        <v>4</v>
      </c>
      <c r="J13" s="10">
        <f t="shared" si="0"/>
        <v>40</v>
      </c>
      <c r="K13" s="280" t="s">
        <v>67</v>
      </c>
      <c r="L13" s="587"/>
      <c r="N13" s="69">
        <v>0</v>
      </c>
      <c r="O13" s="69">
        <f t="shared" si="1"/>
        <v>0</v>
      </c>
      <c r="Q13" s="48">
        <v>20</v>
      </c>
      <c r="R13" s="48"/>
      <c r="S13" s="48"/>
      <c r="T13" s="48">
        <v>20</v>
      </c>
      <c r="U13" s="48"/>
      <c r="V13" s="48">
        <f t="shared" si="2"/>
        <v>40</v>
      </c>
    </row>
    <row r="14" spans="2:22" ht="12.75">
      <c r="B14" s="463" t="s">
        <v>144</v>
      </c>
      <c r="C14" s="464"/>
      <c r="D14" s="1" t="s">
        <v>50</v>
      </c>
      <c r="E14" s="1" t="s">
        <v>56</v>
      </c>
      <c r="F14" s="9" t="s">
        <v>20</v>
      </c>
      <c r="G14" s="1" t="s">
        <v>72</v>
      </c>
      <c r="H14" s="1"/>
      <c r="I14" s="4">
        <v>4</v>
      </c>
      <c r="J14" s="10">
        <f t="shared" si="0"/>
        <v>40</v>
      </c>
      <c r="K14" s="280" t="s">
        <v>67</v>
      </c>
      <c r="L14" s="588"/>
      <c r="N14" s="69">
        <v>0</v>
      </c>
      <c r="O14" s="69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416" t="s">
        <v>145</v>
      </c>
      <c r="C15" s="417"/>
      <c r="D15" s="302" t="s">
        <v>145</v>
      </c>
      <c r="E15" s="1" t="s">
        <v>17</v>
      </c>
      <c r="F15" s="9" t="s">
        <v>21</v>
      </c>
      <c r="G15" s="302"/>
      <c r="H15" s="501"/>
      <c r="I15" s="442">
        <v>4</v>
      </c>
      <c r="J15" s="10">
        <f t="shared" si="0"/>
        <v>80</v>
      </c>
      <c r="K15" s="298" t="s">
        <v>117</v>
      </c>
      <c r="L15" s="299"/>
      <c r="N15" s="69">
        <v>0</v>
      </c>
      <c r="O15" s="69">
        <f t="shared" si="1"/>
        <v>0</v>
      </c>
      <c r="Q15" s="48">
        <v>40</v>
      </c>
      <c r="R15" s="48">
        <v>20</v>
      </c>
      <c r="S15" s="48">
        <v>20</v>
      </c>
      <c r="T15" s="48"/>
      <c r="U15" s="48"/>
      <c r="V15" s="48">
        <f t="shared" si="2"/>
        <v>80</v>
      </c>
    </row>
    <row r="16" spans="2:22" ht="12.75">
      <c r="B16" s="418"/>
      <c r="C16" s="419"/>
      <c r="D16" s="303"/>
      <c r="E16" s="1" t="s">
        <v>16</v>
      </c>
      <c r="F16" s="9" t="s">
        <v>21</v>
      </c>
      <c r="G16" s="303"/>
      <c r="H16" s="589"/>
      <c r="I16" s="459"/>
      <c r="J16" s="10">
        <f t="shared" si="0"/>
        <v>70</v>
      </c>
      <c r="K16" s="346"/>
      <c r="L16" s="347"/>
      <c r="N16" s="69">
        <v>0</v>
      </c>
      <c r="O16" s="69">
        <f t="shared" si="1"/>
        <v>0</v>
      </c>
      <c r="Q16" s="48">
        <v>40</v>
      </c>
      <c r="R16" s="48">
        <v>10</v>
      </c>
      <c r="S16" s="48">
        <v>20</v>
      </c>
      <c r="T16" s="48"/>
      <c r="U16" s="48"/>
      <c r="V16" s="48">
        <f t="shared" si="2"/>
        <v>70</v>
      </c>
    </row>
    <row r="17" spans="2:22" ht="12.75">
      <c r="B17" s="418"/>
      <c r="C17" s="419"/>
      <c r="D17" s="303"/>
      <c r="E17" s="1" t="s">
        <v>17</v>
      </c>
      <c r="F17" s="9" t="s">
        <v>20</v>
      </c>
      <c r="G17" s="303"/>
      <c r="H17" s="589"/>
      <c r="I17" s="459"/>
      <c r="J17" s="10">
        <f t="shared" si="0"/>
        <v>60</v>
      </c>
      <c r="K17" s="346"/>
      <c r="L17" s="347"/>
      <c r="N17" s="69">
        <v>0</v>
      </c>
      <c r="O17" s="69">
        <f t="shared" si="1"/>
        <v>0</v>
      </c>
      <c r="Q17" s="48">
        <v>40</v>
      </c>
      <c r="R17" s="48">
        <v>20</v>
      </c>
      <c r="S17" s="48"/>
      <c r="T17" s="48"/>
      <c r="U17" s="48"/>
      <c r="V17" s="48">
        <f t="shared" si="2"/>
        <v>60</v>
      </c>
    </row>
    <row r="18" spans="2:22" ht="12.75">
      <c r="B18" s="420"/>
      <c r="C18" s="421"/>
      <c r="D18" s="334"/>
      <c r="E18" s="1" t="s">
        <v>16</v>
      </c>
      <c r="F18" s="9" t="s">
        <v>20</v>
      </c>
      <c r="G18" s="334"/>
      <c r="H18" s="502"/>
      <c r="I18" s="443"/>
      <c r="J18" s="10">
        <f t="shared" si="0"/>
        <v>50</v>
      </c>
      <c r="K18" s="300"/>
      <c r="L18" s="301"/>
      <c r="N18" s="69">
        <v>0</v>
      </c>
      <c r="O18" s="69">
        <f t="shared" si="1"/>
        <v>0</v>
      </c>
      <c r="Q18" s="48">
        <v>40</v>
      </c>
      <c r="R18" s="48">
        <v>10</v>
      </c>
      <c r="S18" s="48"/>
      <c r="T18" s="48"/>
      <c r="U18" s="48"/>
      <c r="V18" s="48">
        <f t="shared" si="2"/>
        <v>50</v>
      </c>
    </row>
    <row r="19" spans="2:22" ht="12.75">
      <c r="B19" s="379" t="s">
        <v>146</v>
      </c>
      <c r="C19" s="380"/>
      <c r="D19" s="9" t="s">
        <v>202</v>
      </c>
      <c r="E19" s="9" t="s">
        <v>56</v>
      </c>
      <c r="F19" s="9" t="s">
        <v>20</v>
      </c>
      <c r="G19" s="9" t="s">
        <v>57</v>
      </c>
      <c r="H19" s="14"/>
      <c r="I19" s="10">
        <v>4</v>
      </c>
      <c r="J19" s="10">
        <f t="shared" si="0"/>
        <v>60</v>
      </c>
      <c r="K19" s="310" t="s">
        <v>48</v>
      </c>
      <c r="L19" s="311"/>
      <c r="N19" s="69">
        <v>0</v>
      </c>
      <c r="O19" s="69">
        <f t="shared" si="1"/>
        <v>0</v>
      </c>
      <c r="Q19" s="48">
        <v>40</v>
      </c>
      <c r="R19" s="48"/>
      <c r="S19" s="48"/>
      <c r="T19" s="48">
        <v>20</v>
      </c>
      <c r="U19" s="48"/>
      <c r="V19" s="48">
        <f t="shared" si="2"/>
        <v>60</v>
      </c>
    </row>
    <row r="20" spans="2:22" ht="12.75" customHeight="1">
      <c r="B20" s="498" t="s">
        <v>63</v>
      </c>
      <c r="C20" s="499"/>
      <c r="D20" s="7"/>
      <c r="E20" s="7"/>
      <c r="F20" s="7"/>
      <c r="G20" s="7"/>
      <c r="H20" s="7"/>
      <c r="I20" s="10">
        <v>1</v>
      </c>
      <c r="J20" s="54">
        <f t="shared" si="0"/>
        <v>10</v>
      </c>
      <c r="K20" s="439" t="s">
        <v>131</v>
      </c>
      <c r="L20" s="401"/>
      <c r="N20" s="69">
        <v>0</v>
      </c>
      <c r="O20" s="69">
        <f t="shared" si="1"/>
        <v>0</v>
      </c>
      <c r="Q20" s="48"/>
      <c r="R20" s="48"/>
      <c r="S20" s="48"/>
      <c r="T20" s="48"/>
      <c r="U20" s="48">
        <v>10</v>
      </c>
      <c r="V20" s="48">
        <f t="shared" si="2"/>
        <v>10</v>
      </c>
    </row>
    <row r="21" spans="2:22" ht="12.75">
      <c r="B21" s="15" t="s">
        <v>281</v>
      </c>
      <c r="C21" s="107"/>
      <c r="D21" s="16"/>
      <c r="E21" s="16"/>
      <c r="F21" s="16"/>
      <c r="G21" s="16"/>
      <c r="H21" s="16"/>
      <c r="I21" s="17"/>
      <c r="J21" s="52"/>
      <c r="K21" s="52"/>
      <c r="L21" s="67"/>
      <c r="N21" s="69">
        <v>0</v>
      </c>
      <c r="O21" s="69">
        <f t="shared" si="1"/>
        <v>0</v>
      </c>
      <c r="Q21" s="49"/>
      <c r="R21" s="50"/>
      <c r="S21" s="50"/>
      <c r="T21" s="50"/>
      <c r="U21" s="50"/>
      <c r="V21" s="51"/>
    </row>
    <row r="22" spans="2:22" ht="12.75">
      <c r="B22" s="463" t="s">
        <v>69</v>
      </c>
      <c r="C22" s="464"/>
      <c r="D22" s="1" t="s">
        <v>50</v>
      </c>
      <c r="E22" s="1" t="s">
        <v>56</v>
      </c>
      <c r="F22" s="53" t="s">
        <v>21</v>
      </c>
      <c r="G22" s="1" t="s">
        <v>70</v>
      </c>
      <c r="H22" s="1"/>
      <c r="I22" s="4">
        <v>4</v>
      </c>
      <c r="J22" s="10">
        <f>V22</f>
        <v>60</v>
      </c>
      <c r="K22" s="527" t="s">
        <v>48</v>
      </c>
      <c r="L22" s="528"/>
      <c r="N22" s="69">
        <v>0</v>
      </c>
      <c r="O22" s="69">
        <f t="shared" si="1"/>
        <v>0</v>
      </c>
      <c r="Q22" s="48">
        <v>20</v>
      </c>
      <c r="R22" s="48"/>
      <c r="S22" s="48">
        <v>20</v>
      </c>
      <c r="T22" s="48">
        <v>20</v>
      </c>
      <c r="U22" s="48"/>
      <c r="V22" s="48">
        <f aca="true" t="shared" si="3" ref="V22:V35">SUM(Q22:U22)</f>
        <v>60</v>
      </c>
    </row>
    <row r="23" spans="2:22" ht="12.75">
      <c r="B23" s="463" t="s">
        <v>73</v>
      </c>
      <c r="C23" s="464"/>
      <c r="D23" s="9" t="s">
        <v>49</v>
      </c>
      <c r="E23" s="1" t="s">
        <v>16</v>
      </c>
      <c r="F23" s="9" t="s">
        <v>20</v>
      </c>
      <c r="G23" s="5"/>
      <c r="H23" s="5"/>
      <c r="I23" s="10">
        <v>4</v>
      </c>
      <c r="J23" s="10">
        <f>V23</f>
        <v>30</v>
      </c>
      <c r="K23" s="298" t="s">
        <v>67</v>
      </c>
      <c r="L23" s="299"/>
      <c r="N23" s="69">
        <v>0</v>
      </c>
      <c r="O23" s="69">
        <f t="shared" si="1"/>
        <v>0</v>
      </c>
      <c r="Q23" s="48">
        <v>20</v>
      </c>
      <c r="R23" s="48">
        <v>10</v>
      </c>
      <c r="S23" s="48"/>
      <c r="T23" s="48"/>
      <c r="U23" s="48"/>
      <c r="V23" s="48">
        <f t="shared" si="3"/>
        <v>30</v>
      </c>
    </row>
    <row r="24" spans="2:22" ht="12.75">
      <c r="B24" s="422" t="s">
        <v>1103</v>
      </c>
      <c r="C24" s="288"/>
      <c r="D24" s="302" t="s">
        <v>49</v>
      </c>
      <c r="E24" s="302" t="s">
        <v>16</v>
      </c>
      <c r="F24" s="302" t="s">
        <v>20</v>
      </c>
      <c r="G24" s="302"/>
      <c r="H24" s="9"/>
      <c r="I24" s="9">
        <v>4</v>
      </c>
      <c r="J24" s="10">
        <f aca="true" t="shared" si="4" ref="J24:J35">V24</f>
        <v>30</v>
      </c>
      <c r="K24" s="346"/>
      <c r="L24" s="347"/>
      <c r="N24" s="69">
        <v>0</v>
      </c>
      <c r="O24" s="69">
        <f>N24*J24</f>
        <v>0</v>
      </c>
      <c r="Q24" s="48">
        <v>20</v>
      </c>
      <c r="R24" s="48">
        <v>10</v>
      </c>
      <c r="S24" s="48"/>
      <c r="T24" s="48"/>
      <c r="U24" s="48"/>
      <c r="V24" s="48">
        <f t="shared" si="3"/>
        <v>30</v>
      </c>
    </row>
    <row r="25" spans="2:22" ht="25.5">
      <c r="B25" s="332"/>
      <c r="C25" s="333"/>
      <c r="D25" s="334"/>
      <c r="E25" s="334"/>
      <c r="F25" s="334"/>
      <c r="G25" s="334"/>
      <c r="H25" s="61" t="s">
        <v>843</v>
      </c>
      <c r="I25" s="9">
        <v>4</v>
      </c>
      <c r="J25" s="10">
        <f t="shared" si="4"/>
        <v>40</v>
      </c>
      <c r="K25" s="346"/>
      <c r="L25" s="347"/>
      <c r="N25" s="69">
        <v>0</v>
      </c>
      <c r="O25" s="69">
        <f t="shared" si="1"/>
        <v>0</v>
      </c>
      <c r="Q25" s="48">
        <v>20</v>
      </c>
      <c r="R25" s="48">
        <v>10</v>
      </c>
      <c r="S25" s="48"/>
      <c r="T25" s="48"/>
      <c r="U25" s="48">
        <v>10</v>
      </c>
      <c r="V25" s="48">
        <f t="shared" si="3"/>
        <v>40</v>
      </c>
    </row>
    <row r="26" spans="2:22" ht="12.75">
      <c r="B26" s="379" t="s">
        <v>147</v>
      </c>
      <c r="C26" s="380"/>
      <c r="D26" s="9" t="s">
        <v>49</v>
      </c>
      <c r="E26" s="9" t="s">
        <v>16</v>
      </c>
      <c r="F26" s="9" t="s">
        <v>20</v>
      </c>
      <c r="G26" s="14"/>
      <c r="H26" s="14"/>
      <c r="I26" s="10">
        <v>4</v>
      </c>
      <c r="J26" s="10">
        <f>V26</f>
        <v>30</v>
      </c>
      <c r="K26" s="346"/>
      <c r="L26" s="347"/>
      <c r="N26" s="69">
        <v>0</v>
      </c>
      <c r="O26" s="69">
        <f t="shared" si="1"/>
        <v>0</v>
      </c>
      <c r="Q26" s="48">
        <v>20</v>
      </c>
      <c r="R26" s="48">
        <v>10</v>
      </c>
      <c r="S26" s="48"/>
      <c r="T26" s="48"/>
      <c r="U26" s="48"/>
      <c r="V26" s="48">
        <f t="shared" si="3"/>
        <v>30</v>
      </c>
    </row>
    <row r="27" spans="2:22" ht="12.75">
      <c r="B27" s="463" t="s">
        <v>76</v>
      </c>
      <c r="C27" s="464"/>
      <c r="D27" s="9" t="s">
        <v>49</v>
      </c>
      <c r="E27" s="1" t="s">
        <v>16</v>
      </c>
      <c r="F27" s="9" t="s">
        <v>20</v>
      </c>
      <c r="G27" s="5"/>
      <c r="H27" s="5"/>
      <c r="I27" s="10">
        <v>4</v>
      </c>
      <c r="J27" s="10">
        <f>V27</f>
        <v>30</v>
      </c>
      <c r="K27" s="346"/>
      <c r="L27" s="347"/>
      <c r="N27" s="69">
        <v>0</v>
      </c>
      <c r="O27" s="69">
        <f t="shared" si="1"/>
        <v>0</v>
      </c>
      <c r="Q27" s="48">
        <v>20</v>
      </c>
      <c r="R27" s="48">
        <v>10</v>
      </c>
      <c r="S27" s="48"/>
      <c r="T27" s="48"/>
      <c r="U27" s="48"/>
      <c r="V27" s="48">
        <f t="shared" si="3"/>
        <v>30</v>
      </c>
    </row>
    <row r="28" spans="2:22" ht="12.75">
      <c r="B28" s="416" t="s">
        <v>77</v>
      </c>
      <c r="C28" s="417"/>
      <c r="D28" s="13" t="s">
        <v>24</v>
      </c>
      <c r="E28" s="302" t="s">
        <v>16</v>
      </c>
      <c r="F28" s="302" t="s">
        <v>20</v>
      </c>
      <c r="G28" s="440"/>
      <c r="H28" s="440"/>
      <c r="I28" s="442">
        <v>4</v>
      </c>
      <c r="J28" s="10">
        <f>V28</f>
        <v>50</v>
      </c>
      <c r="K28" s="346"/>
      <c r="L28" s="347"/>
      <c r="N28" s="69">
        <v>0</v>
      </c>
      <c r="O28" s="69">
        <f t="shared" si="1"/>
        <v>0</v>
      </c>
      <c r="Q28" s="48">
        <v>40</v>
      </c>
      <c r="R28" s="48">
        <v>10</v>
      </c>
      <c r="S28" s="48"/>
      <c r="T28" s="48"/>
      <c r="U28" s="48"/>
      <c r="V28" s="48">
        <f t="shared" si="3"/>
        <v>50</v>
      </c>
    </row>
    <row r="29" spans="2:22" ht="12.75">
      <c r="B29" s="420"/>
      <c r="C29" s="421"/>
      <c r="D29" s="9" t="s">
        <v>49</v>
      </c>
      <c r="E29" s="334"/>
      <c r="F29" s="334"/>
      <c r="G29" s="441"/>
      <c r="H29" s="441"/>
      <c r="I29" s="443"/>
      <c r="J29" s="10">
        <f>V29</f>
        <v>30</v>
      </c>
      <c r="K29" s="300"/>
      <c r="L29" s="301"/>
      <c r="N29" s="69">
        <v>0</v>
      </c>
      <c r="O29" s="69">
        <f t="shared" si="1"/>
        <v>0</v>
      </c>
      <c r="Q29" s="48">
        <v>20</v>
      </c>
      <c r="R29" s="48">
        <v>10</v>
      </c>
      <c r="S29" s="48"/>
      <c r="T29" s="48"/>
      <c r="U29" s="48"/>
      <c r="V29" s="48">
        <f t="shared" si="3"/>
        <v>30</v>
      </c>
    </row>
    <row r="30" spans="2:22" ht="12.75">
      <c r="B30" s="463" t="s">
        <v>34</v>
      </c>
      <c r="C30" s="464"/>
      <c r="D30" s="9" t="s">
        <v>34</v>
      </c>
      <c r="E30" s="1"/>
      <c r="F30" s="9" t="s">
        <v>20</v>
      </c>
      <c r="G30" s="5"/>
      <c r="H30" s="5"/>
      <c r="I30" s="10">
        <v>1</v>
      </c>
      <c r="J30" s="10">
        <f>V30</f>
        <v>100</v>
      </c>
      <c r="K30" s="310" t="s">
        <v>48</v>
      </c>
      <c r="L30" s="311"/>
      <c r="N30" s="69">
        <v>0</v>
      </c>
      <c r="O30" s="69">
        <f t="shared" si="1"/>
        <v>0</v>
      </c>
      <c r="Q30" s="48">
        <v>100</v>
      </c>
      <c r="R30" s="48"/>
      <c r="S30" s="48"/>
      <c r="T30" s="48"/>
      <c r="U30" s="48"/>
      <c r="V30" s="48">
        <f t="shared" si="3"/>
        <v>100</v>
      </c>
    </row>
    <row r="31" spans="2:22" ht="12.75">
      <c r="B31" s="416" t="s">
        <v>148</v>
      </c>
      <c r="C31" s="417"/>
      <c r="D31" s="13" t="s">
        <v>24</v>
      </c>
      <c r="E31" s="302" t="s">
        <v>16</v>
      </c>
      <c r="F31" s="302" t="s">
        <v>21</v>
      </c>
      <c r="G31" s="440"/>
      <c r="H31" s="440"/>
      <c r="I31" s="442">
        <v>4</v>
      </c>
      <c r="J31" s="10">
        <f t="shared" si="4"/>
        <v>70</v>
      </c>
      <c r="K31" s="298" t="s">
        <v>66</v>
      </c>
      <c r="L31" s="299"/>
      <c r="N31" s="69">
        <v>0</v>
      </c>
      <c r="O31" s="69">
        <f t="shared" si="1"/>
        <v>0</v>
      </c>
      <c r="Q31" s="48">
        <v>40</v>
      </c>
      <c r="R31" s="48">
        <v>10</v>
      </c>
      <c r="S31" s="48">
        <v>20</v>
      </c>
      <c r="T31" s="48"/>
      <c r="U31" s="48"/>
      <c r="V31" s="48">
        <f t="shared" si="3"/>
        <v>70</v>
      </c>
    </row>
    <row r="32" spans="2:22" ht="12.75">
      <c r="B32" s="420"/>
      <c r="C32" s="421"/>
      <c r="D32" s="9" t="s">
        <v>49</v>
      </c>
      <c r="E32" s="334"/>
      <c r="F32" s="334"/>
      <c r="G32" s="441"/>
      <c r="H32" s="441"/>
      <c r="I32" s="443"/>
      <c r="J32" s="10">
        <f t="shared" si="4"/>
        <v>50</v>
      </c>
      <c r="K32" s="300"/>
      <c r="L32" s="301"/>
      <c r="N32" s="69">
        <v>0</v>
      </c>
      <c r="O32" s="69">
        <f t="shared" si="1"/>
        <v>0</v>
      </c>
      <c r="Q32" s="48">
        <v>20</v>
      </c>
      <c r="R32" s="48">
        <v>10</v>
      </c>
      <c r="S32" s="48">
        <v>20</v>
      </c>
      <c r="T32" s="48"/>
      <c r="U32" s="48"/>
      <c r="V32" s="48">
        <f t="shared" si="3"/>
        <v>50</v>
      </c>
    </row>
    <row r="33" spans="2:22" ht="12.75">
      <c r="B33" s="463" t="s">
        <v>104</v>
      </c>
      <c r="C33" s="464"/>
      <c r="D33" s="53" t="s">
        <v>833</v>
      </c>
      <c r="E33" s="1"/>
      <c r="F33" s="9" t="s">
        <v>20</v>
      </c>
      <c r="G33" s="5"/>
      <c r="H33" s="5"/>
      <c r="I33" s="10">
        <v>1</v>
      </c>
      <c r="J33" s="54">
        <f t="shared" si="4"/>
        <v>70</v>
      </c>
      <c r="K33" s="310" t="s">
        <v>48</v>
      </c>
      <c r="L33" s="311"/>
      <c r="N33" s="69">
        <v>0</v>
      </c>
      <c r="O33" s="69">
        <f t="shared" si="1"/>
        <v>0</v>
      </c>
      <c r="Q33" s="48">
        <v>70</v>
      </c>
      <c r="R33" s="48"/>
      <c r="S33" s="48"/>
      <c r="T33" s="48"/>
      <c r="U33" s="48"/>
      <c r="V33" s="48">
        <f t="shared" si="3"/>
        <v>70</v>
      </c>
    </row>
    <row r="34" spans="2:22" ht="12.75" customHeight="1">
      <c r="B34" s="330" t="s">
        <v>149</v>
      </c>
      <c r="C34" s="331"/>
      <c r="D34" s="9" t="s">
        <v>202</v>
      </c>
      <c r="E34" s="9" t="s">
        <v>56</v>
      </c>
      <c r="F34" s="9" t="s">
        <v>20</v>
      </c>
      <c r="G34" s="9" t="s">
        <v>70</v>
      </c>
      <c r="H34" s="14"/>
      <c r="I34" s="10">
        <v>4</v>
      </c>
      <c r="J34" s="10">
        <f t="shared" si="4"/>
        <v>60</v>
      </c>
      <c r="K34" s="310" t="s">
        <v>48</v>
      </c>
      <c r="L34" s="311"/>
      <c r="N34" s="69">
        <v>0</v>
      </c>
      <c r="O34" s="69">
        <f t="shared" si="1"/>
        <v>0</v>
      </c>
      <c r="Q34" s="48">
        <v>40</v>
      </c>
      <c r="R34" s="48"/>
      <c r="S34" s="48"/>
      <c r="T34" s="48">
        <v>20</v>
      </c>
      <c r="U34" s="48"/>
      <c r="V34" s="48">
        <f t="shared" si="3"/>
        <v>60</v>
      </c>
    </row>
    <row r="35" spans="2:22" ht="12.75" customHeight="1">
      <c r="B35" s="498" t="s">
        <v>150</v>
      </c>
      <c r="C35" s="499"/>
      <c r="D35" s="9" t="s">
        <v>51</v>
      </c>
      <c r="E35" s="7"/>
      <c r="F35" s="7"/>
      <c r="G35" s="7"/>
      <c r="H35" s="7"/>
      <c r="I35" s="10">
        <v>1</v>
      </c>
      <c r="J35" s="54">
        <f t="shared" si="4"/>
        <v>10</v>
      </c>
      <c r="K35" s="439" t="s">
        <v>151</v>
      </c>
      <c r="L35" s="401"/>
      <c r="N35" s="69">
        <v>0</v>
      </c>
      <c r="O35" s="69">
        <f t="shared" si="1"/>
        <v>0</v>
      </c>
      <c r="Q35" s="48"/>
      <c r="R35" s="48"/>
      <c r="S35" s="48"/>
      <c r="T35" s="48"/>
      <c r="U35" s="48">
        <v>10</v>
      </c>
      <c r="V35" s="48">
        <f t="shared" si="3"/>
        <v>10</v>
      </c>
    </row>
    <row r="36" spans="2:22" ht="12.75">
      <c r="B36" s="116" t="s">
        <v>79</v>
      </c>
      <c r="C36" s="124"/>
      <c r="D36" s="117"/>
      <c r="E36" s="117"/>
      <c r="F36" s="117"/>
      <c r="G36" s="117"/>
      <c r="H36" s="117"/>
      <c r="I36" s="117"/>
      <c r="J36" s="117"/>
      <c r="K36" s="117"/>
      <c r="L36" s="113"/>
      <c r="Q36" s="46"/>
      <c r="R36" s="46"/>
      <c r="S36" s="46"/>
      <c r="T36" s="46"/>
      <c r="U36" s="46"/>
      <c r="V36" s="46"/>
    </row>
    <row r="37" spans="2:22" ht="12.75">
      <c r="B37" s="136" t="s">
        <v>1106</v>
      </c>
      <c r="C37" s="134"/>
      <c r="D37" s="22"/>
      <c r="E37" s="22"/>
      <c r="F37" s="22"/>
      <c r="G37" s="22"/>
      <c r="H37" s="22"/>
      <c r="I37" s="22"/>
      <c r="J37" s="22"/>
      <c r="K37" s="22"/>
      <c r="L37" s="23"/>
      <c r="N37" s="277">
        <f>SUM(N5:N36)</f>
        <v>0</v>
      </c>
      <c r="O37" s="277">
        <f>SUM(O5:O36)</f>
        <v>0</v>
      </c>
      <c r="Q37" s="46"/>
      <c r="R37" s="46"/>
      <c r="S37" s="46"/>
      <c r="T37" s="46"/>
      <c r="U37" s="46"/>
      <c r="V37" s="46"/>
    </row>
    <row r="38" spans="2:22" ht="12.75">
      <c r="B38" s="136" t="s">
        <v>477</v>
      </c>
      <c r="C38" s="134"/>
      <c r="D38" s="22"/>
      <c r="E38" s="22"/>
      <c r="F38" s="22"/>
      <c r="G38" s="22"/>
      <c r="H38" s="22"/>
      <c r="I38" s="22"/>
      <c r="J38" s="22"/>
      <c r="K38" s="22"/>
      <c r="L38" s="23"/>
      <c r="Q38" s="46"/>
      <c r="R38" s="46"/>
      <c r="S38" s="46"/>
      <c r="T38" s="46"/>
      <c r="U38" s="46"/>
      <c r="V38" s="46"/>
    </row>
    <row r="39" spans="2:22" ht="12.75">
      <c r="B39" s="136" t="s">
        <v>1104</v>
      </c>
      <c r="C39" s="134"/>
      <c r="D39" s="22"/>
      <c r="E39" s="22"/>
      <c r="F39" s="22"/>
      <c r="G39" s="22"/>
      <c r="H39" s="22"/>
      <c r="I39" s="22"/>
      <c r="J39" s="22"/>
      <c r="K39" s="22"/>
      <c r="L39" s="23"/>
      <c r="Q39" s="46"/>
      <c r="R39" s="46"/>
      <c r="S39" s="46"/>
      <c r="T39" s="46"/>
      <c r="U39" s="46"/>
      <c r="V39" s="46"/>
    </row>
    <row r="40" spans="2:22" ht="12.75">
      <c r="B40" s="21" t="s">
        <v>154</v>
      </c>
      <c r="C40" s="134"/>
      <c r="D40" s="22"/>
      <c r="E40" s="22"/>
      <c r="F40" s="22"/>
      <c r="G40" s="22"/>
      <c r="H40" s="22"/>
      <c r="I40" s="22"/>
      <c r="J40" s="22"/>
      <c r="K40" s="22"/>
      <c r="L40" s="23"/>
      <c r="Q40" s="46"/>
      <c r="R40" s="46"/>
      <c r="S40" s="46"/>
      <c r="T40" s="46"/>
      <c r="U40" s="46"/>
      <c r="V40" s="46"/>
    </row>
    <row r="41" spans="2:22" ht="12.75">
      <c r="B41" s="21" t="s">
        <v>155</v>
      </c>
      <c r="C41" s="134"/>
      <c r="D41" s="22"/>
      <c r="E41" s="22"/>
      <c r="F41" s="22"/>
      <c r="G41" s="22"/>
      <c r="H41" s="22"/>
      <c r="I41" s="22"/>
      <c r="J41" s="22"/>
      <c r="K41" s="22"/>
      <c r="L41" s="23"/>
      <c r="Q41" s="46"/>
      <c r="R41" s="46"/>
      <c r="S41" s="46"/>
      <c r="T41" s="46"/>
      <c r="U41" s="46"/>
      <c r="V41" s="46"/>
    </row>
    <row r="42" spans="2:22" ht="12.75">
      <c r="B42" s="21" t="s">
        <v>156</v>
      </c>
      <c r="C42" s="134"/>
      <c r="D42" s="22"/>
      <c r="E42" s="22"/>
      <c r="F42" s="22"/>
      <c r="G42" s="22"/>
      <c r="H42" s="22"/>
      <c r="I42" s="22"/>
      <c r="J42" s="22"/>
      <c r="K42" s="22"/>
      <c r="L42" s="23"/>
      <c r="Q42" s="46"/>
      <c r="R42" s="46"/>
      <c r="S42" s="46"/>
      <c r="T42" s="46"/>
      <c r="U42" s="46"/>
      <c r="V42" s="46"/>
    </row>
    <row r="43" spans="2:22" ht="12.75">
      <c r="B43" s="137" t="s">
        <v>81</v>
      </c>
      <c r="C43" s="135"/>
      <c r="D43" s="25"/>
      <c r="E43" s="25"/>
      <c r="F43" s="25"/>
      <c r="G43" s="25"/>
      <c r="H43" s="25"/>
      <c r="I43" s="25"/>
      <c r="J43" s="25"/>
      <c r="K43" s="25"/>
      <c r="L43" s="26"/>
      <c r="Q43" s="46"/>
      <c r="R43" s="46"/>
      <c r="S43" s="46"/>
      <c r="T43" s="46"/>
      <c r="U43" s="46"/>
      <c r="V43" s="46"/>
    </row>
    <row r="44" spans="17:22" ht="8.25" customHeight="1">
      <c r="Q44" s="46"/>
      <c r="R44" s="46"/>
      <c r="S44" s="46"/>
      <c r="T44" s="46"/>
      <c r="U44" s="46"/>
      <c r="V44" s="46"/>
    </row>
    <row r="45" spans="2:22" ht="12.75">
      <c r="B45" t="s">
        <v>318</v>
      </c>
      <c r="Q45" s="46"/>
      <c r="R45" s="46"/>
      <c r="S45" s="46"/>
      <c r="T45" s="46"/>
      <c r="U45" s="46"/>
      <c r="V45" s="46"/>
    </row>
    <row r="46" spans="2:22" ht="12.75">
      <c r="B46" t="s">
        <v>319</v>
      </c>
      <c r="Q46" s="46"/>
      <c r="R46" s="46"/>
      <c r="S46" s="46"/>
      <c r="T46" s="46"/>
      <c r="U46" s="46"/>
      <c r="V46" s="46"/>
    </row>
    <row r="47" spans="2:22" ht="12.75">
      <c r="B47" t="s">
        <v>320</v>
      </c>
      <c r="Q47" s="46"/>
      <c r="R47" s="46"/>
      <c r="S47" s="46"/>
      <c r="T47" s="46"/>
      <c r="U47" s="46"/>
      <c r="V47" s="46"/>
    </row>
    <row r="48" spans="2:22" ht="12.75">
      <c r="B48" t="s">
        <v>321</v>
      </c>
      <c r="Q48" s="46"/>
      <c r="R48" s="46"/>
      <c r="S48" s="46"/>
      <c r="T48" s="46"/>
      <c r="U48" s="46"/>
      <c r="V48" s="46"/>
    </row>
    <row r="49" spans="17:22" ht="12.75">
      <c r="Q49" s="46"/>
      <c r="R49" s="46"/>
      <c r="S49" s="46"/>
      <c r="T49" s="46"/>
      <c r="U49" s="46"/>
      <c r="V49" s="46"/>
    </row>
    <row r="50" spans="2:12" ht="15.75">
      <c r="B50" s="284" t="s">
        <v>107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6"/>
    </row>
    <row r="51" spans="2:22" ht="12.75" customHeight="1">
      <c r="B51" s="315" t="s">
        <v>39</v>
      </c>
      <c r="C51" s="316"/>
      <c r="D51" s="319" t="s">
        <v>40</v>
      </c>
      <c r="E51" s="320"/>
      <c r="F51" s="321"/>
      <c r="G51" s="319" t="s">
        <v>44</v>
      </c>
      <c r="H51" s="321"/>
      <c r="I51" s="322" t="s">
        <v>46</v>
      </c>
      <c r="J51" s="322" t="s">
        <v>52</v>
      </c>
      <c r="K51" s="324" t="s">
        <v>47</v>
      </c>
      <c r="L51" s="325"/>
      <c r="Q51" s="306" t="s">
        <v>127</v>
      </c>
      <c r="R51" s="306" t="s">
        <v>42</v>
      </c>
      <c r="S51" s="306" t="s">
        <v>43</v>
      </c>
      <c r="T51" s="306" t="s">
        <v>128</v>
      </c>
      <c r="U51" s="306" t="s">
        <v>126</v>
      </c>
      <c r="V51" s="306" t="s">
        <v>129</v>
      </c>
    </row>
    <row r="52" spans="2:22" ht="12.75">
      <c r="B52" s="317"/>
      <c r="C52" s="318"/>
      <c r="D52" s="1" t="s">
        <v>41</v>
      </c>
      <c r="E52" s="1" t="s">
        <v>42</v>
      </c>
      <c r="F52" s="1" t="s">
        <v>43</v>
      </c>
      <c r="G52" s="1" t="s">
        <v>45</v>
      </c>
      <c r="H52" s="1" t="s">
        <v>126</v>
      </c>
      <c r="I52" s="323"/>
      <c r="J52" s="323"/>
      <c r="K52" s="326"/>
      <c r="L52" s="327"/>
      <c r="Q52" s="307"/>
      <c r="R52" s="307"/>
      <c r="S52" s="307"/>
      <c r="T52" s="307"/>
      <c r="U52" s="307"/>
      <c r="V52" s="307"/>
    </row>
    <row r="53" spans="2:22" ht="12.75">
      <c r="B53" s="15" t="s">
        <v>157</v>
      </c>
      <c r="C53" s="107"/>
      <c r="D53" s="19"/>
      <c r="E53" s="19"/>
      <c r="F53" s="19"/>
      <c r="G53" s="19"/>
      <c r="H53" s="19"/>
      <c r="I53" s="19"/>
      <c r="J53" s="19"/>
      <c r="K53" s="19"/>
      <c r="L53" s="20"/>
      <c r="Q53" s="49"/>
      <c r="R53" s="50"/>
      <c r="S53" s="50"/>
      <c r="T53" s="50"/>
      <c r="U53" s="50"/>
      <c r="V53" s="51"/>
    </row>
    <row r="54" spans="2:22" ht="28.5" customHeight="1">
      <c r="B54" s="330" t="s">
        <v>158</v>
      </c>
      <c r="C54" s="331"/>
      <c r="D54" s="9" t="s">
        <v>202</v>
      </c>
      <c r="E54" s="9" t="s">
        <v>56</v>
      </c>
      <c r="F54" s="9" t="s">
        <v>20</v>
      </c>
      <c r="G54" s="9" t="s">
        <v>70</v>
      </c>
      <c r="H54" s="14"/>
      <c r="I54" s="10">
        <v>4</v>
      </c>
      <c r="J54" s="10">
        <f>V54</f>
        <v>70</v>
      </c>
      <c r="K54" s="310" t="s">
        <v>100</v>
      </c>
      <c r="L54" s="311"/>
      <c r="N54" s="69">
        <v>0</v>
      </c>
      <c r="O54" s="69">
        <f>N54*J54</f>
        <v>0</v>
      </c>
      <c r="Q54" s="48">
        <v>50</v>
      </c>
      <c r="R54" s="48"/>
      <c r="S54" s="48"/>
      <c r="T54" s="48">
        <v>20</v>
      </c>
      <c r="U54" s="48"/>
      <c r="V54" s="48">
        <f>SUM(Q54:U54)</f>
        <v>70</v>
      </c>
    </row>
    <row r="55" spans="2:22" ht="12.75">
      <c r="B55" s="330" t="s">
        <v>159</v>
      </c>
      <c r="C55" s="331"/>
      <c r="D55" s="80" t="s">
        <v>974</v>
      </c>
      <c r="E55" s="9" t="s">
        <v>56</v>
      </c>
      <c r="F55" s="53" t="s">
        <v>20</v>
      </c>
      <c r="G55" s="53" t="s">
        <v>70</v>
      </c>
      <c r="H55" s="14"/>
      <c r="I55" s="10">
        <v>4</v>
      </c>
      <c r="J55" s="54">
        <f>V55</f>
        <v>40</v>
      </c>
      <c r="K55" s="310" t="s">
        <v>48</v>
      </c>
      <c r="L55" s="311"/>
      <c r="N55" s="69">
        <v>0</v>
      </c>
      <c r="O55" s="69">
        <f>N55*J55</f>
        <v>0</v>
      </c>
      <c r="Q55" s="48">
        <v>20</v>
      </c>
      <c r="R55" s="48"/>
      <c r="S55" s="48"/>
      <c r="T55" s="48">
        <v>20</v>
      </c>
      <c r="U55" s="48"/>
      <c r="V55" s="48">
        <f>SUM(Q55:U55)</f>
        <v>40</v>
      </c>
    </row>
    <row r="56" spans="1:23" ht="12.75">
      <c r="A56" s="74"/>
      <c r="B56" s="75"/>
      <c r="C56" s="75"/>
      <c r="D56" s="70"/>
      <c r="E56" s="70"/>
      <c r="F56" s="70"/>
      <c r="G56" s="71"/>
      <c r="H56" s="71"/>
      <c r="I56" s="72"/>
      <c r="J56" s="72"/>
      <c r="K56" s="72"/>
      <c r="L56" s="72"/>
      <c r="M56" s="74"/>
      <c r="Q56" s="73"/>
      <c r="R56" s="73"/>
      <c r="S56" s="73"/>
      <c r="T56" s="73"/>
      <c r="U56" s="73"/>
      <c r="V56" s="73"/>
      <c r="W56" s="74"/>
    </row>
    <row r="57" spans="2:12" ht="15.75">
      <c r="B57" s="284" t="s">
        <v>160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6"/>
    </row>
    <row r="58" spans="2:22" ht="12.75" customHeight="1">
      <c r="B58" s="315" t="s">
        <v>39</v>
      </c>
      <c r="C58" s="316"/>
      <c r="D58" s="319" t="s">
        <v>40</v>
      </c>
      <c r="E58" s="320"/>
      <c r="F58" s="321"/>
      <c r="G58" s="319" t="s">
        <v>44</v>
      </c>
      <c r="H58" s="321"/>
      <c r="I58" s="322" t="s">
        <v>46</v>
      </c>
      <c r="J58" s="322" t="s">
        <v>52</v>
      </c>
      <c r="K58" s="324" t="s">
        <v>47</v>
      </c>
      <c r="L58" s="325"/>
      <c r="Q58" s="306" t="s">
        <v>127</v>
      </c>
      <c r="R58" s="306" t="s">
        <v>42</v>
      </c>
      <c r="S58" s="306" t="s">
        <v>43</v>
      </c>
      <c r="T58" s="306" t="s">
        <v>128</v>
      </c>
      <c r="U58" s="306" t="s">
        <v>126</v>
      </c>
      <c r="V58" s="306" t="s">
        <v>129</v>
      </c>
    </row>
    <row r="59" spans="2:22" ht="12.75">
      <c r="B59" s="317"/>
      <c r="C59" s="318"/>
      <c r="D59" s="1" t="s">
        <v>41</v>
      </c>
      <c r="E59" s="1" t="s">
        <v>42</v>
      </c>
      <c r="F59" s="1" t="s">
        <v>43</v>
      </c>
      <c r="G59" s="1" t="s">
        <v>45</v>
      </c>
      <c r="H59" s="1" t="s">
        <v>126</v>
      </c>
      <c r="I59" s="323"/>
      <c r="J59" s="323"/>
      <c r="K59" s="326"/>
      <c r="L59" s="327"/>
      <c r="Q59" s="307"/>
      <c r="R59" s="307"/>
      <c r="S59" s="307"/>
      <c r="T59" s="307"/>
      <c r="U59" s="307"/>
      <c r="V59" s="307"/>
    </row>
    <row r="60" spans="2:22" ht="12.75">
      <c r="B60" s="308" t="s">
        <v>135</v>
      </c>
      <c r="C60" s="309"/>
      <c r="D60" s="59" t="s">
        <v>136</v>
      </c>
      <c r="E60" s="59"/>
      <c r="F60" s="59"/>
      <c r="G60" s="59"/>
      <c r="H60" s="59"/>
      <c r="I60" s="61">
        <v>1</v>
      </c>
      <c r="J60" s="10">
        <f>V60</f>
        <v>30</v>
      </c>
      <c r="K60" s="310">
        <v>1</v>
      </c>
      <c r="L60" s="311"/>
      <c r="N60" s="69">
        <v>0</v>
      </c>
      <c r="O60" s="69">
        <f>N60*J60</f>
        <v>0</v>
      </c>
      <c r="Q60" s="62">
        <v>30</v>
      </c>
      <c r="R60" s="47"/>
      <c r="S60" s="47"/>
      <c r="T60" s="47"/>
      <c r="U60" s="47"/>
      <c r="V60" s="48">
        <f>SUM(Q60:U60)</f>
        <v>30</v>
      </c>
    </row>
    <row r="61" spans="2:22" ht="12.75">
      <c r="B61" s="15"/>
      <c r="C61" s="107"/>
      <c r="D61" s="16"/>
      <c r="E61" s="16"/>
      <c r="F61" s="16"/>
      <c r="G61" s="16"/>
      <c r="H61" s="16"/>
      <c r="I61" s="17"/>
      <c r="J61" s="52"/>
      <c r="K61" s="52"/>
      <c r="L61" s="18"/>
      <c r="Q61" s="63"/>
      <c r="R61" s="64"/>
      <c r="S61" s="64"/>
      <c r="T61" s="64"/>
      <c r="U61" s="64"/>
      <c r="V61" s="65"/>
    </row>
    <row r="62" spans="2:22" ht="12.75">
      <c r="B62" s="330" t="s">
        <v>31</v>
      </c>
      <c r="C62" s="331"/>
      <c r="D62" s="9" t="s">
        <v>145</v>
      </c>
      <c r="E62" s="1" t="s">
        <v>16</v>
      </c>
      <c r="F62" s="53" t="s">
        <v>21</v>
      </c>
      <c r="G62" s="14"/>
      <c r="H62" s="14"/>
      <c r="I62" s="10">
        <v>4</v>
      </c>
      <c r="J62" s="54">
        <f aca="true" t="shared" si="5" ref="J62:J68">V62</f>
        <v>70</v>
      </c>
      <c r="K62" s="298" t="s">
        <v>66</v>
      </c>
      <c r="L62" s="299"/>
      <c r="N62" s="69">
        <v>0</v>
      </c>
      <c r="O62" s="69">
        <f aca="true" t="shared" si="6" ref="O62:O69">N62*J62</f>
        <v>0</v>
      </c>
      <c r="Q62" s="48">
        <v>40</v>
      </c>
      <c r="R62" s="48">
        <v>10</v>
      </c>
      <c r="S62" s="48">
        <v>20</v>
      </c>
      <c r="T62" s="48"/>
      <c r="U62" s="48"/>
      <c r="V62" s="48">
        <f aca="true" t="shared" si="7" ref="V62:V69">SUM(Q62:U62)</f>
        <v>70</v>
      </c>
    </row>
    <row r="63" spans="2:22" ht="12.75">
      <c r="B63" s="379" t="s">
        <v>146</v>
      </c>
      <c r="C63" s="380"/>
      <c r="D63" s="9" t="s">
        <v>202</v>
      </c>
      <c r="E63" s="9" t="s">
        <v>56</v>
      </c>
      <c r="F63" s="9" t="s">
        <v>20</v>
      </c>
      <c r="G63" s="9" t="s">
        <v>57</v>
      </c>
      <c r="H63" s="14"/>
      <c r="I63" s="10">
        <v>4</v>
      </c>
      <c r="J63" s="10">
        <f t="shared" si="5"/>
        <v>60</v>
      </c>
      <c r="K63" s="300"/>
      <c r="L63" s="301"/>
      <c r="N63" s="69">
        <v>0</v>
      </c>
      <c r="O63" s="69">
        <f t="shared" si="6"/>
        <v>0</v>
      </c>
      <c r="Q63" s="48">
        <v>40</v>
      </c>
      <c r="R63" s="48"/>
      <c r="S63" s="48"/>
      <c r="T63" s="48">
        <v>20</v>
      </c>
      <c r="U63" s="48"/>
      <c r="V63" s="48">
        <f t="shared" si="7"/>
        <v>60</v>
      </c>
    </row>
    <row r="64" spans="2:22" ht="12.75">
      <c r="B64" s="416" t="s">
        <v>161</v>
      </c>
      <c r="C64" s="417"/>
      <c r="D64" s="13" t="s">
        <v>24</v>
      </c>
      <c r="E64" s="302" t="s">
        <v>16</v>
      </c>
      <c r="F64" s="302" t="s">
        <v>20</v>
      </c>
      <c r="G64" s="440"/>
      <c r="H64" s="440"/>
      <c r="I64" s="442">
        <v>4</v>
      </c>
      <c r="J64" s="10">
        <f t="shared" si="5"/>
        <v>50</v>
      </c>
      <c r="K64" s="298" t="s">
        <v>66</v>
      </c>
      <c r="L64" s="299"/>
      <c r="N64" s="69">
        <v>0</v>
      </c>
      <c r="O64" s="69">
        <f t="shared" si="6"/>
        <v>0</v>
      </c>
      <c r="Q64" s="48">
        <v>40</v>
      </c>
      <c r="R64" s="48">
        <v>10</v>
      </c>
      <c r="S64" s="48"/>
      <c r="T64" s="48"/>
      <c r="U64" s="48"/>
      <c r="V64" s="48">
        <f t="shared" si="7"/>
        <v>50</v>
      </c>
    </row>
    <row r="65" spans="2:22" ht="12.75">
      <c r="B65" s="418"/>
      <c r="C65" s="419"/>
      <c r="D65" s="9" t="s">
        <v>49</v>
      </c>
      <c r="E65" s="334"/>
      <c r="F65" s="334"/>
      <c r="G65" s="441"/>
      <c r="H65" s="441"/>
      <c r="I65" s="443"/>
      <c r="J65" s="10">
        <f t="shared" si="5"/>
        <v>30</v>
      </c>
      <c r="K65" s="346"/>
      <c r="L65" s="347"/>
      <c r="N65" s="69">
        <v>0</v>
      </c>
      <c r="O65" s="69">
        <f t="shared" si="6"/>
        <v>0</v>
      </c>
      <c r="Q65" s="48">
        <v>20</v>
      </c>
      <c r="R65" s="48">
        <v>10</v>
      </c>
      <c r="S65" s="48"/>
      <c r="T65" s="48"/>
      <c r="U65" s="48"/>
      <c r="V65" s="48">
        <f t="shared" si="7"/>
        <v>30</v>
      </c>
    </row>
    <row r="66" spans="2:22" ht="12.75">
      <c r="B66" s="420"/>
      <c r="C66" s="421"/>
      <c r="D66" s="1" t="s">
        <v>24</v>
      </c>
      <c r="E66" s="1" t="s">
        <v>16</v>
      </c>
      <c r="F66" s="6" t="s">
        <v>20</v>
      </c>
      <c r="G66" s="5"/>
      <c r="H66" s="6" t="s">
        <v>132</v>
      </c>
      <c r="I66" s="4">
        <v>4</v>
      </c>
      <c r="J66" s="10">
        <f t="shared" si="5"/>
        <v>80</v>
      </c>
      <c r="K66" s="300"/>
      <c r="L66" s="301"/>
      <c r="N66" s="69">
        <v>0</v>
      </c>
      <c r="O66" s="69">
        <f t="shared" si="6"/>
        <v>0</v>
      </c>
      <c r="Q66" s="48">
        <v>40</v>
      </c>
      <c r="R66" s="48">
        <v>10</v>
      </c>
      <c r="S66" s="48">
        <v>20</v>
      </c>
      <c r="T66" s="48"/>
      <c r="U66" s="48">
        <v>10</v>
      </c>
      <c r="V66" s="48">
        <f t="shared" si="7"/>
        <v>80</v>
      </c>
    </row>
    <row r="67" spans="2:22" ht="12.75">
      <c r="B67" s="330" t="s">
        <v>162</v>
      </c>
      <c r="C67" s="331"/>
      <c r="D67" s="69" t="s">
        <v>49</v>
      </c>
      <c r="E67" s="1" t="s">
        <v>16</v>
      </c>
      <c r="F67" s="9" t="s">
        <v>20</v>
      </c>
      <c r="G67" s="9"/>
      <c r="H67" s="9"/>
      <c r="I67" s="9">
        <v>4</v>
      </c>
      <c r="J67" s="10">
        <f t="shared" si="5"/>
        <v>30</v>
      </c>
      <c r="K67" s="527" t="s">
        <v>92</v>
      </c>
      <c r="L67" s="528"/>
      <c r="N67" s="69">
        <v>0</v>
      </c>
      <c r="O67" s="69">
        <f t="shared" si="6"/>
        <v>0</v>
      </c>
      <c r="Q67" s="48">
        <v>20</v>
      </c>
      <c r="R67" s="48">
        <v>10</v>
      </c>
      <c r="S67" s="48"/>
      <c r="T67" s="48"/>
      <c r="U67" s="48"/>
      <c r="V67" s="48">
        <f t="shared" si="7"/>
        <v>30</v>
      </c>
    </row>
    <row r="68" spans="2:22" ht="12.75">
      <c r="B68" s="330" t="s">
        <v>122</v>
      </c>
      <c r="C68" s="331"/>
      <c r="D68" s="9" t="s">
        <v>50</v>
      </c>
      <c r="E68" s="1" t="s">
        <v>56</v>
      </c>
      <c r="F68" s="9" t="s">
        <v>20</v>
      </c>
      <c r="G68" s="9"/>
      <c r="H68" s="9"/>
      <c r="I68" s="9">
        <v>4</v>
      </c>
      <c r="J68" s="10">
        <f t="shared" si="5"/>
        <v>20</v>
      </c>
      <c r="K68" s="527" t="s">
        <v>48</v>
      </c>
      <c r="L68" s="528"/>
      <c r="N68" s="69">
        <v>0</v>
      </c>
      <c r="O68" s="69">
        <f t="shared" si="6"/>
        <v>0</v>
      </c>
      <c r="Q68" s="48">
        <v>20</v>
      </c>
      <c r="R68" s="48"/>
      <c r="S68" s="48"/>
      <c r="T68" s="48"/>
      <c r="U68" s="48"/>
      <c r="V68" s="48">
        <f t="shared" si="7"/>
        <v>20</v>
      </c>
    </row>
    <row r="69" spans="2:22" ht="12.75">
      <c r="B69" s="379" t="s">
        <v>143</v>
      </c>
      <c r="C69" s="380"/>
      <c r="D69" s="9" t="s">
        <v>50</v>
      </c>
      <c r="E69" s="9" t="s">
        <v>56</v>
      </c>
      <c r="F69" s="53" t="s">
        <v>20</v>
      </c>
      <c r="G69" s="53" t="s">
        <v>70</v>
      </c>
      <c r="H69" s="14"/>
      <c r="I69" s="10">
        <v>4</v>
      </c>
      <c r="J69" s="54">
        <f>V69</f>
        <v>40</v>
      </c>
      <c r="K69" s="310" t="s">
        <v>66</v>
      </c>
      <c r="L69" s="311"/>
      <c r="N69" s="69">
        <v>0</v>
      </c>
      <c r="O69" s="69">
        <f t="shared" si="6"/>
        <v>0</v>
      </c>
      <c r="Q69" s="48">
        <v>20</v>
      </c>
      <c r="R69" s="48"/>
      <c r="S69" s="48"/>
      <c r="T69" s="48">
        <v>20</v>
      </c>
      <c r="U69" s="48"/>
      <c r="V69" s="48">
        <f t="shared" si="7"/>
        <v>40</v>
      </c>
    </row>
    <row r="70" spans="17:22" ht="12.75">
      <c r="Q70" s="46"/>
      <c r="R70" s="46"/>
      <c r="S70" s="46"/>
      <c r="T70" s="46"/>
      <c r="U70" s="46"/>
      <c r="V70" s="46"/>
    </row>
    <row r="71" spans="17:22" ht="12.75">
      <c r="Q71" s="46"/>
      <c r="R71" s="46"/>
      <c r="S71" s="46"/>
      <c r="T71" s="46"/>
      <c r="U71" s="46"/>
      <c r="V71" s="46"/>
    </row>
    <row r="72" spans="2:22" ht="15.75">
      <c r="B72" s="284" t="s">
        <v>673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6"/>
      <c r="Q72" s="312" t="s">
        <v>134</v>
      </c>
      <c r="R72" s="313"/>
      <c r="S72" s="313"/>
      <c r="T72" s="313"/>
      <c r="U72" s="313"/>
      <c r="V72" s="314"/>
    </row>
    <row r="73" spans="2:22" ht="12.75" customHeight="1">
      <c r="B73" s="315" t="s">
        <v>39</v>
      </c>
      <c r="C73" s="316"/>
      <c r="D73" s="319" t="s">
        <v>40</v>
      </c>
      <c r="E73" s="320"/>
      <c r="F73" s="321"/>
      <c r="G73" s="319" t="s">
        <v>44</v>
      </c>
      <c r="H73" s="321"/>
      <c r="I73" s="322" t="s">
        <v>46</v>
      </c>
      <c r="J73" s="322" t="s">
        <v>52</v>
      </c>
      <c r="K73" s="324" t="s">
        <v>47</v>
      </c>
      <c r="L73" s="325"/>
      <c r="Q73" s="306" t="s">
        <v>127</v>
      </c>
      <c r="R73" s="306" t="s">
        <v>42</v>
      </c>
      <c r="S73" s="306" t="s">
        <v>43</v>
      </c>
      <c r="T73" s="306" t="s">
        <v>128</v>
      </c>
      <c r="U73" s="306" t="s">
        <v>126</v>
      </c>
      <c r="V73" s="306" t="s">
        <v>129</v>
      </c>
    </row>
    <row r="74" spans="2:22" ht="12.75">
      <c r="B74" s="317"/>
      <c r="C74" s="318"/>
      <c r="D74" s="1" t="s">
        <v>41</v>
      </c>
      <c r="E74" s="1" t="s">
        <v>42</v>
      </c>
      <c r="F74" s="1" t="s">
        <v>43</v>
      </c>
      <c r="G74" s="1" t="s">
        <v>45</v>
      </c>
      <c r="H74" s="1" t="s">
        <v>126</v>
      </c>
      <c r="I74" s="323"/>
      <c r="J74" s="323"/>
      <c r="K74" s="326"/>
      <c r="L74" s="327"/>
      <c r="Q74" s="307"/>
      <c r="R74" s="307"/>
      <c r="S74" s="307"/>
      <c r="T74" s="307"/>
      <c r="U74" s="307"/>
      <c r="V74" s="307"/>
    </row>
    <row r="75" spans="2:22" ht="12.75">
      <c r="B75" s="308" t="s">
        <v>135</v>
      </c>
      <c r="C75" s="309"/>
      <c r="D75" s="59" t="s">
        <v>136</v>
      </c>
      <c r="E75" s="59"/>
      <c r="F75" s="59"/>
      <c r="G75" s="59"/>
      <c r="H75" s="59"/>
      <c r="I75" s="61">
        <v>1</v>
      </c>
      <c r="J75" s="10">
        <f>V75</f>
        <v>30</v>
      </c>
      <c r="K75" s="310" t="s">
        <v>88</v>
      </c>
      <c r="L75" s="311"/>
      <c r="N75" s="69">
        <v>0</v>
      </c>
      <c r="O75" s="69">
        <f>N75*J75</f>
        <v>0</v>
      </c>
      <c r="Q75" s="62">
        <v>30</v>
      </c>
      <c r="R75" s="47"/>
      <c r="S75" s="47"/>
      <c r="T75" s="47"/>
      <c r="U75" s="47"/>
      <c r="V75" s="48">
        <f>SUM(Q75:U75)</f>
        <v>30</v>
      </c>
    </row>
    <row r="76" spans="2:22" ht="12.75">
      <c r="B76" s="15" t="s">
        <v>137</v>
      </c>
      <c r="C76" s="107"/>
      <c r="D76" s="16"/>
      <c r="E76" s="16"/>
      <c r="F76" s="16"/>
      <c r="G76" s="16"/>
      <c r="H76" s="16"/>
      <c r="I76" s="17"/>
      <c r="J76" s="52"/>
      <c r="K76" s="52"/>
      <c r="L76" s="18"/>
      <c r="Q76" s="49"/>
      <c r="R76" s="50"/>
      <c r="S76" s="50"/>
      <c r="T76" s="50"/>
      <c r="U76" s="50"/>
      <c r="V76" s="51"/>
    </row>
    <row r="77" spans="2:22" ht="12.75">
      <c r="B77" s="422" t="s">
        <v>31</v>
      </c>
      <c r="C77" s="423"/>
      <c r="D77" s="80" t="s">
        <v>202</v>
      </c>
      <c r="E77" s="80" t="s">
        <v>56</v>
      </c>
      <c r="F77" s="80" t="s">
        <v>20</v>
      </c>
      <c r="G77" s="80" t="s">
        <v>181</v>
      </c>
      <c r="H77" s="1"/>
      <c r="I77" s="10">
        <v>4</v>
      </c>
      <c r="J77" s="10">
        <f>V77</f>
        <v>60</v>
      </c>
      <c r="K77" s="509" t="s">
        <v>48</v>
      </c>
      <c r="L77" s="486"/>
      <c r="N77" s="69">
        <v>0</v>
      </c>
      <c r="O77" s="69">
        <f aca="true" t="shared" si="8" ref="O77:O83">N77*J77</f>
        <v>0</v>
      </c>
      <c r="Q77" s="48">
        <v>40</v>
      </c>
      <c r="R77" s="48"/>
      <c r="S77" s="48"/>
      <c r="T77" s="48">
        <v>20</v>
      </c>
      <c r="U77" s="48"/>
      <c r="V77" s="48">
        <f aca="true" t="shared" si="9" ref="V77:V83">SUM(Q77:U77)</f>
        <v>60</v>
      </c>
    </row>
    <row r="78" spans="2:22" ht="12.75" customHeight="1">
      <c r="B78" s="473"/>
      <c r="C78" s="481"/>
      <c r="D78" s="302" t="s">
        <v>145</v>
      </c>
      <c r="E78" s="58" t="s">
        <v>16</v>
      </c>
      <c r="F78" s="385" t="s">
        <v>20</v>
      </c>
      <c r="G78" s="302"/>
      <c r="H78" s="302"/>
      <c r="I78" s="302">
        <v>4</v>
      </c>
      <c r="J78" s="10">
        <f aca="true" t="shared" si="10" ref="J78:J83">V78</f>
        <v>50</v>
      </c>
      <c r="K78" s="510"/>
      <c r="L78" s="487"/>
      <c r="N78" s="69">
        <v>0</v>
      </c>
      <c r="O78" s="69">
        <f t="shared" si="8"/>
        <v>0</v>
      </c>
      <c r="Q78" s="48">
        <v>40</v>
      </c>
      <c r="R78" s="48">
        <v>10</v>
      </c>
      <c r="S78" s="48"/>
      <c r="T78" s="48"/>
      <c r="U78" s="48"/>
      <c r="V78" s="48">
        <f t="shared" si="9"/>
        <v>50</v>
      </c>
    </row>
    <row r="79" spans="2:22" ht="12.75">
      <c r="B79" s="424"/>
      <c r="C79" s="425"/>
      <c r="D79" s="334"/>
      <c r="E79" s="80" t="s">
        <v>56</v>
      </c>
      <c r="F79" s="386"/>
      <c r="G79" s="334"/>
      <c r="H79" s="334"/>
      <c r="I79" s="334"/>
      <c r="J79" s="10">
        <f t="shared" si="10"/>
        <v>60</v>
      </c>
      <c r="K79" s="549"/>
      <c r="L79" s="488"/>
      <c r="N79" s="69">
        <v>0</v>
      </c>
      <c r="O79" s="69">
        <f t="shared" si="8"/>
        <v>0</v>
      </c>
      <c r="Q79" s="48">
        <v>40</v>
      </c>
      <c r="R79" s="48"/>
      <c r="S79" s="48"/>
      <c r="T79" s="48">
        <v>20</v>
      </c>
      <c r="U79" s="48"/>
      <c r="V79" s="48">
        <f t="shared" si="9"/>
        <v>60</v>
      </c>
    </row>
    <row r="80" spans="2:22" ht="12.75">
      <c r="B80" s="308" t="s">
        <v>32</v>
      </c>
      <c r="C80" s="309"/>
      <c r="D80" s="84" t="s">
        <v>839</v>
      </c>
      <c r="E80" s="84" t="s">
        <v>56</v>
      </c>
      <c r="F80" s="80" t="s">
        <v>19</v>
      </c>
      <c r="G80" s="105" t="s">
        <v>70</v>
      </c>
      <c r="H80" s="77"/>
      <c r="I80" s="79">
        <v>4</v>
      </c>
      <c r="J80" s="10">
        <f t="shared" si="10"/>
        <v>50</v>
      </c>
      <c r="K80" s="503" t="s">
        <v>48</v>
      </c>
      <c r="L80" s="504"/>
      <c r="N80" s="69">
        <v>0</v>
      </c>
      <c r="O80" s="69">
        <f t="shared" si="8"/>
        <v>0</v>
      </c>
      <c r="Q80" s="48">
        <v>40</v>
      </c>
      <c r="R80" s="48"/>
      <c r="S80" s="48">
        <v>-10</v>
      </c>
      <c r="T80" s="48">
        <v>20</v>
      </c>
      <c r="U80" s="48"/>
      <c r="V80" s="48">
        <f t="shared" si="9"/>
        <v>50</v>
      </c>
    </row>
    <row r="81" spans="2:22" ht="12.75">
      <c r="B81" s="444" t="s">
        <v>674</v>
      </c>
      <c r="C81" s="445"/>
      <c r="D81" s="80" t="s">
        <v>276</v>
      </c>
      <c r="E81" s="83" t="s">
        <v>16</v>
      </c>
      <c r="F81" s="83" t="s">
        <v>20</v>
      </c>
      <c r="G81" s="83"/>
      <c r="H81" s="66"/>
      <c r="I81" s="44">
        <v>4</v>
      </c>
      <c r="J81" s="10">
        <f t="shared" si="10"/>
        <v>30</v>
      </c>
      <c r="K81" s="298" t="s">
        <v>100</v>
      </c>
      <c r="L81" s="299"/>
      <c r="N81" s="69">
        <v>0</v>
      </c>
      <c r="O81" s="69">
        <f t="shared" si="8"/>
        <v>0</v>
      </c>
      <c r="Q81" s="48">
        <v>20</v>
      </c>
      <c r="R81" s="48">
        <v>10</v>
      </c>
      <c r="S81" s="48"/>
      <c r="T81" s="48"/>
      <c r="U81" s="48"/>
      <c r="V81" s="48">
        <f t="shared" si="9"/>
        <v>30</v>
      </c>
    </row>
    <row r="82" spans="2:22" ht="12.75">
      <c r="B82" s="444" t="s">
        <v>493</v>
      </c>
      <c r="C82" s="445"/>
      <c r="D82" s="80" t="s">
        <v>50</v>
      </c>
      <c r="E82" s="385" t="s">
        <v>56</v>
      </c>
      <c r="F82" s="385" t="s">
        <v>20</v>
      </c>
      <c r="G82" s="385" t="s">
        <v>70</v>
      </c>
      <c r="H82" s="501"/>
      <c r="I82" s="442">
        <v>4</v>
      </c>
      <c r="J82" s="10">
        <f t="shared" si="10"/>
        <v>40</v>
      </c>
      <c r="K82" s="298" t="s">
        <v>48</v>
      </c>
      <c r="L82" s="299"/>
      <c r="N82" s="69">
        <v>0</v>
      </c>
      <c r="O82" s="69">
        <f t="shared" si="8"/>
        <v>0</v>
      </c>
      <c r="Q82" s="48">
        <v>20</v>
      </c>
      <c r="R82" s="48"/>
      <c r="S82" s="48"/>
      <c r="T82" s="48">
        <v>20</v>
      </c>
      <c r="U82" s="48"/>
      <c r="V82" s="48">
        <f t="shared" si="9"/>
        <v>40</v>
      </c>
    </row>
    <row r="83" spans="2:22" ht="12.75">
      <c r="B83" s="448"/>
      <c r="C83" s="500"/>
      <c r="D83" s="80" t="s">
        <v>974</v>
      </c>
      <c r="E83" s="386"/>
      <c r="F83" s="386"/>
      <c r="G83" s="386"/>
      <c r="H83" s="502"/>
      <c r="I83" s="443"/>
      <c r="J83" s="4">
        <f t="shared" si="10"/>
        <v>40</v>
      </c>
      <c r="K83" s="300"/>
      <c r="L83" s="301"/>
      <c r="N83" s="69">
        <v>0</v>
      </c>
      <c r="O83" s="69">
        <f t="shared" si="8"/>
        <v>0</v>
      </c>
      <c r="Q83" s="48">
        <v>20</v>
      </c>
      <c r="R83" s="48"/>
      <c r="S83" s="48"/>
      <c r="T83" s="48">
        <v>20</v>
      </c>
      <c r="U83" s="48"/>
      <c r="V83" s="48">
        <f t="shared" si="9"/>
        <v>40</v>
      </c>
    </row>
    <row r="84" spans="17:22" ht="12.75">
      <c r="Q84" s="46"/>
      <c r="R84" s="46"/>
      <c r="S84" s="46"/>
      <c r="T84" s="46"/>
      <c r="U84" s="46"/>
      <c r="V84" s="46"/>
    </row>
    <row r="85" spans="14:22" ht="12.75">
      <c r="N85" s="277">
        <f>SUM(N37:N84)</f>
        <v>0</v>
      </c>
      <c r="O85" s="277">
        <f>SUM(O37:O84)</f>
        <v>0</v>
      </c>
      <c r="Q85" s="46"/>
      <c r="R85" s="46"/>
      <c r="S85" s="46"/>
      <c r="T85" s="46"/>
      <c r="U85" s="46"/>
      <c r="V85" s="46"/>
    </row>
    <row r="86" spans="17:22" ht="12.75">
      <c r="Q86" s="46"/>
      <c r="R86" s="46"/>
      <c r="S86" s="46"/>
      <c r="T86" s="46"/>
      <c r="U86" s="46"/>
      <c r="V86" s="46"/>
    </row>
    <row r="87" spans="17:22" ht="12.75">
      <c r="Q87" s="46"/>
      <c r="R87" s="46"/>
      <c r="S87" s="46"/>
      <c r="T87" s="46"/>
      <c r="U87" s="46"/>
      <c r="V87" s="46"/>
    </row>
    <row r="88" spans="17:22" ht="12.75">
      <c r="Q88" s="46"/>
      <c r="R88" s="46"/>
      <c r="S88" s="46"/>
      <c r="T88" s="46"/>
      <c r="U88" s="46"/>
      <c r="V88" s="46"/>
    </row>
    <row r="89" spans="17:22" ht="12.75">
      <c r="Q89" s="46"/>
      <c r="R89" s="46"/>
      <c r="S89" s="46"/>
      <c r="T89" s="46"/>
      <c r="U89" s="46"/>
      <c r="V89" s="46"/>
    </row>
  </sheetData>
  <sheetProtection/>
  <mergeCells count="159">
    <mergeCell ref="B2:L2"/>
    <mergeCell ref="Q2:V2"/>
    <mergeCell ref="D3:F3"/>
    <mergeCell ref="G3:H3"/>
    <mergeCell ref="I3:I4"/>
    <mergeCell ref="J3:J4"/>
    <mergeCell ref="Q3:Q4"/>
    <mergeCell ref="R3:R4"/>
    <mergeCell ref="K3:L4"/>
    <mergeCell ref="N3:N4"/>
    <mergeCell ref="V58:V59"/>
    <mergeCell ref="T3:T4"/>
    <mergeCell ref="S3:S4"/>
    <mergeCell ref="U3:U4"/>
    <mergeCell ref="V3:V4"/>
    <mergeCell ref="T58:T59"/>
    <mergeCell ref="U51:U52"/>
    <mergeCell ref="V51:V52"/>
    <mergeCell ref="S58:S59"/>
    <mergeCell ref="U58:U59"/>
    <mergeCell ref="S51:S52"/>
    <mergeCell ref="H31:H32"/>
    <mergeCell ref="I31:I32"/>
    <mergeCell ref="J51:J52"/>
    <mergeCell ref="T51:T52"/>
    <mergeCell ref="B57:L57"/>
    <mergeCell ref="F31:F32"/>
    <mergeCell ref="G31:G32"/>
    <mergeCell ref="I51:I52"/>
    <mergeCell ref="B51:C52"/>
    <mergeCell ref="J58:J59"/>
    <mergeCell ref="G10:G11"/>
    <mergeCell ref="K30:L30"/>
    <mergeCell ref="H10:H11"/>
    <mergeCell ref="I10:I11"/>
    <mergeCell ref="B50:L50"/>
    <mergeCell ref="K20:L20"/>
    <mergeCell ref="K22:L22"/>
    <mergeCell ref="B30:C30"/>
    <mergeCell ref="K23:L29"/>
    <mergeCell ref="I28:I29"/>
    <mergeCell ref="Q51:Q52"/>
    <mergeCell ref="D15:D18"/>
    <mergeCell ref="G15:G18"/>
    <mergeCell ref="H15:H18"/>
    <mergeCell ref="I15:I18"/>
    <mergeCell ref="K34:L34"/>
    <mergeCell ref="K35:L35"/>
    <mergeCell ref="D24:D25"/>
    <mergeCell ref="G24:G25"/>
    <mergeCell ref="H28:H29"/>
    <mergeCell ref="B27:C27"/>
    <mergeCell ref="B24:C25"/>
    <mergeCell ref="B28:C29"/>
    <mergeCell ref="E24:E25"/>
    <mergeCell ref="F24:F25"/>
    <mergeCell ref="B20:C20"/>
    <mergeCell ref="B22:C22"/>
    <mergeCell ref="B23:C23"/>
    <mergeCell ref="B26:C26"/>
    <mergeCell ref="B13:C13"/>
    <mergeCell ref="B14:C14"/>
    <mergeCell ref="B15:C18"/>
    <mergeCell ref="B80:C80"/>
    <mergeCell ref="D10:D11"/>
    <mergeCell ref="D51:F51"/>
    <mergeCell ref="E28:E29"/>
    <mergeCell ref="F28:F29"/>
    <mergeCell ref="F10:F11"/>
    <mergeCell ref="B19:C19"/>
    <mergeCell ref="D78:D79"/>
    <mergeCell ref="F78:F79"/>
    <mergeCell ref="B73:C74"/>
    <mergeCell ref="G78:G79"/>
    <mergeCell ref="H78:H79"/>
    <mergeCell ref="I78:I79"/>
    <mergeCell ref="R51:R52"/>
    <mergeCell ref="K51:L52"/>
    <mergeCell ref="Q58:Q59"/>
    <mergeCell ref="R58:R59"/>
    <mergeCell ref="K54:L54"/>
    <mergeCell ref="Q72:V72"/>
    <mergeCell ref="R73:R74"/>
    <mergeCell ref="K19:L19"/>
    <mergeCell ref="K31:L32"/>
    <mergeCell ref="K33:L33"/>
    <mergeCell ref="G51:H51"/>
    <mergeCell ref="B75:C75"/>
    <mergeCell ref="K75:L75"/>
    <mergeCell ref="K55:L55"/>
    <mergeCell ref="K58:L59"/>
    <mergeCell ref="G28:G29"/>
    <mergeCell ref="E31:E32"/>
    <mergeCell ref="V73:V74"/>
    <mergeCell ref="B9:C9"/>
    <mergeCell ref="B12:C12"/>
    <mergeCell ref="B3:C4"/>
    <mergeCell ref="B5:C5"/>
    <mergeCell ref="B7:C7"/>
    <mergeCell ref="B8:C8"/>
    <mergeCell ref="D58:F58"/>
    <mergeCell ref="G58:H58"/>
    <mergeCell ref="I64:I65"/>
    <mergeCell ref="T73:T74"/>
    <mergeCell ref="B31:C32"/>
    <mergeCell ref="B33:C33"/>
    <mergeCell ref="B34:C34"/>
    <mergeCell ref="B35:C35"/>
    <mergeCell ref="U73:U74"/>
    <mergeCell ref="F64:F65"/>
    <mergeCell ref="G64:G65"/>
    <mergeCell ref="E64:E65"/>
    <mergeCell ref="I58:I59"/>
    <mergeCell ref="D73:F73"/>
    <mergeCell ref="G73:H73"/>
    <mergeCell ref="I73:I74"/>
    <mergeCell ref="J73:J74"/>
    <mergeCell ref="K73:L74"/>
    <mergeCell ref="Q73:Q74"/>
    <mergeCell ref="S73:S74"/>
    <mergeCell ref="B68:C68"/>
    <mergeCell ref="B69:C69"/>
    <mergeCell ref="B10:B11"/>
    <mergeCell ref="C10:C11"/>
    <mergeCell ref="B60:C60"/>
    <mergeCell ref="B62:C62"/>
    <mergeCell ref="B63:C63"/>
    <mergeCell ref="B64:C66"/>
    <mergeCell ref="B58:C59"/>
    <mergeCell ref="K5:L5"/>
    <mergeCell ref="K7:L7"/>
    <mergeCell ref="K8:L8"/>
    <mergeCell ref="K9:L9"/>
    <mergeCell ref="L10:L14"/>
    <mergeCell ref="B67:C67"/>
    <mergeCell ref="B54:C54"/>
    <mergeCell ref="B55:C55"/>
    <mergeCell ref="H64:H65"/>
    <mergeCell ref="K15:L18"/>
    <mergeCell ref="K82:L83"/>
    <mergeCell ref="K67:L67"/>
    <mergeCell ref="K68:L68"/>
    <mergeCell ref="K69:L69"/>
    <mergeCell ref="K60:L60"/>
    <mergeCell ref="K62:L63"/>
    <mergeCell ref="K64:L66"/>
    <mergeCell ref="B72:L72"/>
    <mergeCell ref="B77:C79"/>
    <mergeCell ref="K77:L79"/>
    <mergeCell ref="O3:O4"/>
    <mergeCell ref="K80:L80"/>
    <mergeCell ref="B81:C81"/>
    <mergeCell ref="K81:L81"/>
    <mergeCell ref="B82:C83"/>
    <mergeCell ref="E82:E83"/>
    <mergeCell ref="F82:F83"/>
    <mergeCell ref="G82:G83"/>
    <mergeCell ref="H82:H83"/>
    <mergeCell ref="I82:I8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V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6" max="16" width="3.8515625" style="0" customWidth="1"/>
    <col min="17" max="17" width="8.00390625" style="0" customWidth="1"/>
    <col min="18" max="18" width="7.7109375" style="0" customWidth="1"/>
    <col min="20" max="21" width="7.8515625" style="0" customWidth="1"/>
  </cols>
  <sheetData>
    <row r="1" ht="8.25" customHeight="1"/>
    <row r="2" spans="2:22" ht="15.75">
      <c r="B2" s="284" t="s">
        <v>4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291" t="s">
        <v>31</v>
      </c>
      <c r="C7" s="292"/>
      <c r="D7" s="9" t="s">
        <v>202</v>
      </c>
      <c r="E7" s="9" t="s">
        <v>56</v>
      </c>
      <c r="F7" s="9" t="s">
        <v>20</v>
      </c>
      <c r="G7" s="9" t="s">
        <v>181</v>
      </c>
      <c r="H7" s="9"/>
      <c r="I7" s="9">
        <v>4</v>
      </c>
      <c r="J7" s="10">
        <f aca="true" t="shared" si="0" ref="J7:J13">V7</f>
        <v>60</v>
      </c>
      <c r="K7" s="310" t="s">
        <v>48</v>
      </c>
      <c r="L7" s="311"/>
      <c r="N7" s="69">
        <v>0</v>
      </c>
      <c r="O7" s="69">
        <f>N7*J7</f>
        <v>0</v>
      </c>
      <c r="Q7" s="48">
        <v>40</v>
      </c>
      <c r="R7" s="48"/>
      <c r="S7" s="48"/>
      <c r="T7" s="48">
        <v>20</v>
      </c>
      <c r="U7" s="48"/>
      <c r="V7" s="48">
        <f aca="true" t="shared" si="1" ref="V7:V13">SUM(Q7:U7)</f>
        <v>60</v>
      </c>
    </row>
    <row r="8" spans="2:22" ht="12.75">
      <c r="B8" s="330" t="s">
        <v>485</v>
      </c>
      <c r="C8" s="331"/>
      <c r="D8" s="58" t="s">
        <v>25</v>
      </c>
      <c r="E8" s="9" t="s">
        <v>56</v>
      </c>
      <c r="F8" s="101" t="s">
        <v>21</v>
      </c>
      <c r="G8" s="58"/>
      <c r="H8" s="58"/>
      <c r="I8" s="58">
        <v>4</v>
      </c>
      <c r="J8" s="10">
        <f t="shared" si="0"/>
        <v>50</v>
      </c>
      <c r="K8" s="328" t="s">
        <v>60</v>
      </c>
      <c r="L8" s="329"/>
      <c r="N8" s="69">
        <v>0</v>
      </c>
      <c r="O8" s="69">
        <f>N8*J8</f>
        <v>0</v>
      </c>
      <c r="Q8" s="48">
        <v>30</v>
      </c>
      <c r="R8" s="48"/>
      <c r="S8" s="48">
        <v>20</v>
      </c>
      <c r="T8" s="48"/>
      <c r="U8" s="48"/>
      <c r="V8" s="48">
        <f t="shared" si="1"/>
        <v>50</v>
      </c>
    </row>
    <row r="9" spans="2:22" ht="12.75">
      <c r="B9" s="287" t="s">
        <v>122</v>
      </c>
      <c r="C9" s="288"/>
      <c r="D9" s="302" t="s">
        <v>25</v>
      </c>
      <c r="E9" s="9" t="s">
        <v>16</v>
      </c>
      <c r="F9" s="360" t="s">
        <v>20</v>
      </c>
      <c r="G9" s="302"/>
      <c r="H9" s="302"/>
      <c r="I9" s="302">
        <v>4</v>
      </c>
      <c r="J9" s="10">
        <f t="shared" si="0"/>
        <v>50</v>
      </c>
      <c r="K9" s="289" t="s">
        <v>486</v>
      </c>
      <c r="L9" s="290"/>
      <c r="N9" s="69">
        <v>0</v>
      </c>
      <c r="O9" s="69">
        <f aca="true" t="shared" si="2" ref="O9:O18">N9*J9</f>
        <v>0</v>
      </c>
      <c r="Q9" s="48">
        <v>30</v>
      </c>
      <c r="R9" s="48">
        <v>20</v>
      </c>
      <c r="S9" s="48"/>
      <c r="T9" s="48"/>
      <c r="U9" s="48"/>
      <c r="V9" s="48">
        <f t="shared" si="1"/>
        <v>50</v>
      </c>
    </row>
    <row r="10" spans="2:22" ht="12.75">
      <c r="B10" s="332"/>
      <c r="C10" s="333"/>
      <c r="D10" s="334"/>
      <c r="E10" s="58" t="s">
        <v>56</v>
      </c>
      <c r="F10" s="355"/>
      <c r="G10" s="334"/>
      <c r="H10" s="334"/>
      <c r="I10" s="334"/>
      <c r="J10" s="10">
        <f t="shared" si="0"/>
        <v>30</v>
      </c>
      <c r="K10" s="344"/>
      <c r="L10" s="345"/>
      <c r="N10" s="69">
        <v>0</v>
      </c>
      <c r="O10" s="69">
        <f t="shared" si="2"/>
        <v>0</v>
      </c>
      <c r="Q10" s="48">
        <v>30</v>
      </c>
      <c r="R10" s="48"/>
      <c r="S10" s="48"/>
      <c r="T10" s="48"/>
      <c r="U10" s="48"/>
      <c r="V10" s="48">
        <f t="shared" si="1"/>
        <v>30</v>
      </c>
    </row>
    <row r="11" spans="2:22" ht="12.75" customHeight="1">
      <c r="B11" s="287" t="s">
        <v>143</v>
      </c>
      <c r="C11" s="288"/>
      <c r="D11" s="83" t="s">
        <v>974</v>
      </c>
      <c r="E11" s="302" t="s">
        <v>56</v>
      </c>
      <c r="F11" s="360" t="s">
        <v>20</v>
      </c>
      <c r="G11" s="302" t="s">
        <v>70</v>
      </c>
      <c r="H11" s="302"/>
      <c r="I11" s="302">
        <v>4</v>
      </c>
      <c r="J11" s="10">
        <f t="shared" si="0"/>
        <v>40</v>
      </c>
      <c r="K11" s="289" t="s">
        <v>60</v>
      </c>
      <c r="L11" s="290"/>
      <c r="N11" s="69">
        <v>0</v>
      </c>
      <c r="O11" s="69">
        <f t="shared" si="2"/>
        <v>0</v>
      </c>
      <c r="Q11" s="48">
        <v>20</v>
      </c>
      <c r="R11" s="48"/>
      <c r="S11" s="48"/>
      <c r="T11" s="48">
        <v>20</v>
      </c>
      <c r="U11" s="48"/>
      <c r="V11" s="48">
        <f t="shared" si="1"/>
        <v>40</v>
      </c>
    </row>
    <row r="12" spans="2:22" ht="12.75">
      <c r="B12" s="332"/>
      <c r="C12" s="333"/>
      <c r="D12" s="58" t="s">
        <v>50</v>
      </c>
      <c r="E12" s="334"/>
      <c r="F12" s="355"/>
      <c r="G12" s="334"/>
      <c r="H12" s="334"/>
      <c r="I12" s="334"/>
      <c r="J12" s="10">
        <f t="shared" si="0"/>
        <v>40</v>
      </c>
      <c r="K12" s="344"/>
      <c r="L12" s="345"/>
      <c r="N12" s="69">
        <v>0</v>
      </c>
      <c r="O12" s="69">
        <f t="shared" si="2"/>
        <v>0</v>
      </c>
      <c r="Q12" s="48">
        <v>20</v>
      </c>
      <c r="R12" s="48"/>
      <c r="S12" s="48"/>
      <c r="T12" s="48">
        <v>20</v>
      </c>
      <c r="U12" s="48"/>
      <c r="V12" s="48">
        <f t="shared" si="1"/>
        <v>40</v>
      </c>
    </row>
    <row r="13" spans="2:22" ht="12.75">
      <c r="B13" s="330" t="s">
        <v>336</v>
      </c>
      <c r="C13" s="288"/>
      <c r="D13" s="58" t="s">
        <v>50</v>
      </c>
      <c r="E13" s="58" t="s">
        <v>56</v>
      </c>
      <c r="F13" s="101" t="s">
        <v>20</v>
      </c>
      <c r="G13" s="58" t="s">
        <v>181</v>
      </c>
      <c r="H13" s="58"/>
      <c r="I13" s="58">
        <v>4</v>
      </c>
      <c r="J13" s="44">
        <f t="shared" si="0"/>
        <v>40</v>
      </c>
      <c r="K13" s="298" t="s">
        <v>100</v>
      </c>
      <c r="L13" s="311"/>
      <c r="N13" s="69">
        <v>0</v>
      </c>
      <c r="O13" s="69">
        <f t="shared" si="2"/>
        <v>0</v>
      </c>
      <c r="Q13" s="48">
        <v>20</v>
      </c>
      <c r="R13" s="48"/>
      <c r="S13" s="48"/>
      <c r="T13" s="48">
        <v>20</v>
      </c>
      <c r="U13" s="48"/>
      <c r="V13" s="48">
        <f t="shared" si="1"/>
        <v>40</v>
      </c>
    </row>
    <row r="14" spans="2:22" ht="12.75">
      <c r="B14" s="15" t="s">
        <v>64</v>
      </c>
      <c r="C14" s="127"/>
      <c r="D14" s="127"/>
      <c r="E14" s="127"/>
      <c r="F14" s="127"/>
      <c r="G14" s="127"/>
      <c r="H14" s="128"/>
      <c r="I14" s="128"/>
      <c r="J14" s="128"/>
      <c r="K14" s="128"/>
      <c r="L14" s="18"/>
      <c r="N14" s="69">
        <v>0</v>
      </c>
      <c r="O14" s="69">
        <f t="shared" si="2"/>
        <v>0</v>
      </c>
      <c r="Q14" s="49"/>
      <c r="R14" s="50"/>
      <c r="S14" s="50"/>
      <c r="T14" s="50"/>
      <c r="U14" s="50"/>
      <c r="V14" s="51"/>
    </row>
    <row r="15" spans="2:22" ht="25.5">
      <c r="B15" s="33" t="s">
        <v>487</v>
      </c>
      <c r="C15" s="12" t="s">
        <v>488</v>
      </c>
      <c r="D15" s="9" t="s">
        <v>145</v>
      </c>
      <c r="E15" s="9" t="s">
        <v>16</v>
      </c>
      <c r="F15" s="80" t="s">
        <v>21</v>
      </c>
      <c r="G15" s="14"/>
      <c r="H15" s="14"/>
      <c r="I15" s="10">
        <v>4</v>
      </c>
      <c r="J15" s="54">
        <f>V15</f>
        <v>80</v>
      </c>
      <c r="K15" s="310" t="s">
        <v>66</v>
      </c>
      <c r="L15" s="311"/>
      <c r="N15" s="69">
        <v>0</v>
      </c>
      <c r="O15" s="69">
        <f t="shared" si="2"/>
        <v>0</v>
      </c>
      <c r="Q15" s="48">
        <v>40</v>
      </c>
      <c r="R15" s="48">
        <v>20</v>
      </c>
      <c r="S15" s="48">
        <v>20</v>
      </c>
      <c r="T15" s="48"/>
      <c r="U15" s="48"/>
      <c r="V15" s="48">
        <f>SUM(Q15:U15)</f>
        <v>80</v>
      </c>
    </row>
    <row r="16" spans="2:22" ht="12.75">
      <c r="B16" s="444" t="s">
        <v>449</v>
      </c>
      <c r="C16" s="445"/>
      <c r="D16" s="83" t="s">
        <v>24</v>
      </c>
      <c r="E16" s="385" t="s">
        <v>56</v>
      </c>
      <c r="F16" s="80" t="s">
        <v>20</v>
      </c>
      <c r="G16" s="348"/>
      <c r="H16" s="348"/>
      <c r="I16" s="442">
        <v>4</v>
      </c>
      <c r="J16" s="54">
        <f>V16</f>
        <v>40</v>
      </c>
      <c r="K16" s="430" t="s">
        <v>140</v>
      </c>
      <c r="L16" s="451"/>
      <c r="N16" s="69">
        <v>0</v>
      </c>
      <c r="O16" s="69">
        <f t="shared" si="2"/>
        <v>0</v>
      </c>
      <c r="Q16" s="48">
        <v>40</v>
      </c>
      <c r="R16" s="48"/>
      <c r="S16" s="48"/>
      <c r="T16" s="48"/>
      <c r="U16" s="48"/>
      <c r="V16" s="48">
        <f>SUM(Q16:U16)</f>
        <v>40</v>
      </c>
    </row>
    <row r="17" spans="2:22" ht="12.75">
      <c r="B17" s="448"/>
      <c r="C17" s="500"/>
      <c r="D17" s="83" t="s">
        <v>25</v>
      </c>
      <c r="E17" s="386"/>
      <c r="F17" s="80" t="s">
        <v>21</v>
      </c>
      <c r="G17" s="349"/>
      <c r="H17" s="349"/>
      <c r="I17" s="443"/>
      <c r="J17" s="54">
        <f>V17</f>
        <v>50</v>
      </c>
      <c r="K17" s="465"/>
      <c r="L17" s="466"/>
      <c r="N17" s="69">
        <v>0</v>
      </c>
      <c r="O17" s="69">
        <f t="shared" si="2"/>
        <v>0</v>
      </c>
      <c r="Q17" s="48">
        <v>30</v>
      </c>
      <c r="R17" s="48"/>
      <c r="S17" s="48">
        <v>20</v>
      </c>
      <c r="T17" s="48"/>
      <c r="U17" s="48"/>
      <c r="V17" s="48">
        <f>SUM(Q17:U17)</f>
        <v>50</v>
      </c>
    </row>
    <row r="18" spans="2:22" ht="12.75">
      <c r="B18" s="330" t="s">
        <v>489</v>
      </c>
      <c r="C18" s="331"/>
      <c r="D18" s="53" t="s">
        <v>833</v>
      </c>
      <c r="E18" s="1"/>
      <c r="F18" s="9" t="s">
        <v>20</v>
      </c>
      <c r="G18" s="5"/>
      <c r="H18" s="5"/>
      <c r="I18" s="10">
        <v>1</v>
      </c>
      <c r="J18" s="54">
        <f>V18</f>
        <v>70</v>
      </c>
      <c r="K18" s="310" t="s">
        <v>48</v>
      </c>
      <c r="L18" s="311"/>
      <c r="N18" s="69">
        <v>0</v>
      </c>
      <c r="O18" s="69">
        <f t="shared" si="2"/>
        <v>0</v>
      </c>
      <c r="Q18" s="48">
        <v>70</v>
      </c>
      <c r="R18" s="48"/>
      <c r="S18" s="48"/>
      <c r="T18" s="48"/>
      <c r="U18" s="48"/>
      <c r="V18" s="48">
        <f>SUM(Q18:U18)</f>
        <v>70</v>
      </c>
    </row>
    <row r="19" spans="2:22" ht="12.75">
      <c r="B19" s="116" t="s">
        <v>79</v>
      </c>
      <c r="C19" s="124"/>
      <c r="D19" s="117"/>
      <c r="E19" s="117"/>
      <c r="F19" s="117"/>
      <c r="G19" s="117"/>
      <c r="H19" s="117"/>
      <c r="I19" s="117"/>
      <c r="J19" s="117"/>
      <c r="K19" s="117"/>
      <c r="L19" s="113"/>
      <c r="Q19" s="49"/>
      <c r="R19" s="50"/>
      <c r="S19" s="50"/>
      <c r="T19" s="50"/>
      <c r="U19" s="50"/>
      <c r="V19" s="51"/>
    </row>
    <row r="20" spans="2:15" ht="12.75">
      <c r="B20" s="38" t="s">
        <v>490</v>
      </c>
      <c r="C20" s="123"/>
      <c r="D20" s="39"/>
      <c r="E20" s="39"/>
      <c r="F20" s="39"/>
      <c r="G20" s="39"/>
      <c r="H20" s="39"/>
      <c r="I20" s="39"/>
      <c r="J20" s="39"/>
      <c r="K20" s="39"/>
      <c r="L20" s="40"/>
      <c r="N20" s="237">
        <f>SUM(N5:N19)</f>
        <v>0</v>
      </c>
      <c r="O20" s="237">
        <f>SUM(O5:O19)</f>
        <v>0</v>
      </c>
    </row>
    <row r="21" spans="17:22" ht="12.75">
      <c r="Q21" s="46"/>
      <c r="R21" s="46"/>
      <c r="S21" s="46"/>
      <c r="T21" s="46"/>
      <c r="U21" s="46"/>
      <c r="V21" s="46"/>
    </row>
  </sheetData>
  <sheetProtection/>
  <mergeCells count="47">
    <mergeCell ref="B18:C18"/>
    <mergeCell ref="K18:L18"/>
    <mergeCell ref="B13:C13"/>
    <mergeCell ref="K13:L13"/>
    <mergeCell ref="B8:C8"/>
    <mergeCell ref="E11:E12"/>
    <mergeCell ref="B9:C10"/>
    <mergeCell ref="D9:D10"/>
    <mergeCell ref="B11:C12"/>
    <mergeCell ref="K15:L15"/>
    <mergeCell ref="B5:C5"/>
    <mergeCell ref="K5:L5"/>
    <mergeCell ref="B7:C7"/>
    <mergeCell ref="K7:L7"/>
    <mergeCell ref="F9:F10"/>
    <mergeCell ref="K11:L12"/>
    <mergeCell ref="H9:H10"/>
    <mergeCell ref="I9:I10"/>
    <mergeCell ref="G9:G10"/>
    <mergeCell ref="F11:F12"/>
    <mergeCell ref="G11:G12"/>
    <mergeCell ref="H11:H12"/>
    <mergeCell ref="I11:I12"/>
    <mergeCell ref="Q3:Q4"/>
    <mergeCell ref="K3:L4"/>
    <mergeCell ref="K9:L10"/>
    <mergeCell ref="O3:O4"/>
    <mergeCell ref="R3:R4"/>
    <mergeCell ref="I3:I4"/>
    <mergeCell ref="J3:J4"/>
    <mergeCell ref="K8:L8"/>
    <mergeCell ref="N3:N4"/>
    <mergeCell ref="B2:L2"/>
    <mergeCell ref="Q2:V2"/>
    <mergeCell ref="B3:C4"/>
    <mergeCell ref="D3:F3"/>
    <mergeCell ref="G3:H3"/>
    <mergeCell ref="U3:U4"/>
    <mergeCell ref="V3:V4"/>
    <mergeCell ref="S3:S4"/>
    <mergeCell ref="T3:T4"/>
    <mergeCell ref="B16:C17"/>
    <mergeCell ref="E16:E17"/>
    <mergeCell ref="G16:G17"/>
    <mergeCell ref="H16:H17"/>
    <mergeCell ref="I16:I17"/>
    <mergeCell ref="K16:L17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S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57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1.8515625" style="0" customWidth="1"/>
    <col min="11" max="11" width="6.8515625" style="0" customWidth="1"/>
    <col min="12" max="12" width="8.140625" style="0" customWidth="1"/>
    <col min="13" max="13" width="2.421875" style="0" customWidth="1"/>
    <col min="14" max="14" width="7.8515625" style="0" customWidth="1"/>
    <col min="15" max="15" width="8.28125" style="0" customWidth="1"/>
    <col min="17" max="17" width="8.421875" style="0" customWidth="1"/>
    <col min="18" max="18" width="8.28125" style="0" customWidth="1"/>
    <col min="19" max="19" width="7.57421875" style="0" customWidth="1"/>
  </cols>
  <sheetData>
    <row r="1" ht="6.75" customHeight="1"/>
    <row r="2" spans="2:19" ht="15.75">
      <c r="B2" s="284" t="s">
        <v>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N2" s="312" t="s">
        <v>134</v>
      </c>
      <c r="O2" s="313"/>
      <c r="P2" s="313"/>
      <c r="Q2" s="313"/>
      <c r="R2" s="313"/>
      <c r="S2" s="314"/>
    </row>
    <row r="3" spans="2:19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06" t="s">
        <v>127</v>
      </c>
      <c r="O3" s="306" t="s">
        <v>42</v>
      </c>
      <c r="P3" s="306" t="s">
        <v>43</v>
      </c>
      <c r="Q3" s="306" t="s">
        <v>128</v>
      </c>
      <c r="R3" s="306" t="s">
        <v>126</v>
      </c>
      <c r="S3" s="306" t="s">
        <v>129</v>
      </c>
    </row>
    <row r="4" spans="2:19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07"/>
      <c r="O4" s="307"/>
      <c r="P4" s="307"/>
      <c r="Q4" s="307"/>
      <c r="R4" s="307"/>
      <c r="S4" s="307"/>
    </row>
    <row r="5" spans="2:19" ht="12.75">
      <c r="B5" s="308" t="s">
        <v>135</v>
      </c>
      <c r="C5" s="309"/>
      <c r="D5" s="59" t="s">
        <v>136</v>
      </c>
      <c r="E5" s="59"/>
      <c r="F5" s="59"/>
      <c r="G5" s="59"/>
      <c r="H5" s="59" t="s">
        <v>841</v>
      </c>
      <c r="I5" s="61">
        <v>1</v>
      </c>
      <c r="J5" s="10">
        <f>S5</f>
        <v>30</v>
      </c>
      <c r="K5" s="310" t="s">
        <v>88</v>
      </c>
      <c r="L5" s="311"/>
      <c r="N5" s="62">
        <v>30</v>
      </c>
      <c r="O5" s="47"/>
      <c r="P5" s="47"/>
      <c r="Q5" s="47"/>
      <c r="R5" s="47"/>
      <c r="S5" s="48">
        <f>SUM(N5:R5)</f>
        <v>30</v>
      </c>
    </row>
    <row r="6" spans="2:19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N6" s="49"/>
      <c r="O6" s="50"/>
      <c r="P6" s="50"/>
      <c r="Q6" s="50"/>
      <c r="R6" s="50"/>
      <c r="S6" s="51"/>
    </row>
    <row r="7" spans="2:19" ht="12.75">
      <c r="B7" s="449" t="s">
        <v>350</v>
      </c>
      <c r="C7" s="450"/>
      <c r="D7" s="80" t="s">
        <v>36</v>
      </c>
      <c r="E7" s="80"/>
      <c r="F7" s="80" t="s">
        <v>21</v>
      </c>
      <c r="G7" s="80"/>
      <c r="H7" s="9"/>
      <c r="I7" s="10">
        <v>4</v>
      </c>
      <c r="J7" s="54">
        <f aca="true" t="shared" si="0" ref="J7:J12">S7</f>
        <v>60</v>
      </c>
      <c r="K7" s="529" t="s">
        <v>85</v>
      </c>
      <c r="L7" s="592"/>
      <c r="N7" s="48">
        <v>40</v>
      </c>
      <c r="O7" s="48"/>
      <c r="P7" s="48">
        <v>20</v>
      </c>
      <c r="Q7" s="48"/>
      <c r="R7" s="48"/>
      <c r="S7" s="48">
        <f aca="true" t="shared" si="1" ref="S7:S12">SUM(N7:R7)</f>
        <v>60</v>
      </c>
    </row>
    <row r="8" spans="2:19" ht="12.75">
      <c r="B8" s="449" t="s">
        <v>31</v>
      </c>
      <c r="C8" s="450"/>
      <c r="D8" s="80" t="s">
        <v>202</v>
      </c>
      <c r="E8" s="80" t="s">
        <v>56</v>
      </c>
      <c r="F8" s="80" t="s">
        <v>20</v>
      </c>
      <c r="G8" s="80" t="s">
        <v>57</v>
      </c>
      <c r="H8" s="9"/>
      <c r="I8" s="10">
        <v>4</v>
      </c>
      <c r="J8" s="54">
        <f t="shared" si="0"/>
        <v>60</v>
      </c>
      <c r="K8" s="436" t="s">
        <v>459</v>
      </c>
      <c r="L8" s="457"/>
      <c r="N8" s="48">
        <v>40</v>
      </c>
      <c r="O8" s="48"/>
      <c r="P8" s="48"/>
      <c r="Q8" s="48">
        <v>20</v>
      </c>
      <c r="R8" s="48"/>
      <c r="S8" s="48">
        <f t="shared" si="1"/>
        <v>60</v>
      </c>
    </row>
    <row r="9" spans="2:19" ht="12.75" customHeight="1">
      <c r="B9" s="444" t="s">
        <v>164</v>
      </c>
      <c r="C9" s="445"/>
      <c r="D9" s="385" t="s">
        <v>25</v>
      </c>
      <c r="E9" s="59" t="s">
        <v>16</v>
      </c>
      <c r="F9" s="302" t="s">
        <v>20</v>
      </c>
      <c r="G9" s="501"/>
      <c r="H9" s="501"/>
      <c r="I9" s="590">
        <v>4</v>
      </c>
      <c r="J9" s="10">
        <f t="shared" si="0"/>
        <v>40</v>
      </c>
      <c r="K9" s="430" t="s">
        <v>533</v>
      </c>
      <c r="L9" s="451"/>
      <c r="N9" s="48">
        <v>30</v>
      </c>
      <c r="O9" s="48">
        <v>10</v>
      </c>
      <c r="P9" s="48"/>
      <c r="Q9" s="48"/>
      <c r="R9" s="48"/>
      <c r="S9" s="48">
        <f t="shared" si="1"/>
        <v>40</v>
      </c>
    </row>
    <row r="10" spans="2:19" ht="12.75" customHeight="1">
      <c r="B10" s="448"/>
      <c r="C10" s="500"/>
      <c r="D10" s="386"/>
      <c r="E10" s="59" t="s">
        <v>56</v>
      </c>
      <c r="F10" s="334"/>
      <c r="G10" s="502"/>
      <c r="H10" s="502"/>
      <c r="I10" s="591"/>
      <c r="J10" s="10">
        <f t="shared" si="0"/>
        <v>30</v>
      </c>
      <c r="K10" s="465"/>
      <c r="L10" s="466"/>
      <c r="N10" s="48">
        <v>30</v>
      </c>
      <c r="O10" s="48"/>
      <c r="P10" s="48"/>
      <c r="Q10" s="48"/>
      <c r="R10" s="48"/>
      <c r="S10" s="48">
        <f t="shared" si="1"/>
        <v>30</v>
      </c>
    </row>
    <row r="11" spans="2:19" ht="12.75">
      <c r="B11" s="308" t="s">
        <v>144</v>
      </c>
      <c r="C11" s="309"/>
      <c r="D11" s="80" t="s">
        <v>50</v>
      </c>
      <c r="E11" s="59" t="s">
        <v>56</v>
      </c>
      <c r="F11" s="9" t="s">
        <v>20</v>
      </c>
      <c r="G11" s="59" t="s">
        <v>72</v>
      </c>
      <c r="H11" s="7"/>
      <c r="I11" s="10">
        <v>4</v>
      </c>
      <c r="J11" s="54">
        <f t="shared" si="0"/>
        <v>40</v>
      </c>
      <c r="K11" s="436" t="s">
        <v>451</v>
      </c>
      <c r="L11" s="457"/>
      <c r="N11" s="48">
        <v>20</v>
      </c>
      <c r="O11" s="48"/>
      <c r="P11" s="48"/>
      <c r="Q11" s="48">
        <v>20</v>
      </c>
      <c r="R11" s="48"/>
      <c r="S11" s="48">
        <f t="shared" si="1"/>
        <v>40</v>
      </c>
    </row>
    <row r="12" spans="2:19" ht="12.75">
      <c r="B12" s="463" t="s">
        <v>534</v>
      </c>
      <c r="C12" s="464"/>
      <c r="D12" s="1" t="s">
        <v>50</v>
      </c>
      <c r="E12" s="1" t="s">
        <v>56</v>
      </c>
      <c r="F12" s="9" t="s">
        <v>20</v>
      </c>
      <c r="G12" s="1" t="s">
        <v>57</v>
      </c>
      <c r="H12" s="1"/>
      <c r="I12" s="4">
        <v>4</v>
      </c>
      <c r="J12" s="10">
        <f t="shared" si="0"/>
        <v>40</v>
      </c>
      <c r="K12" s="436" t="s">
        <v>140</v>
      </c>
      <c r="L12" s="457"/>
      <c r="N12" s="48">
        <v>20</v>
      </c>
      <c r="O12" s="48"/>
      <c r="P12" s="48"/>
      <c r="Q12" s="48">
        <v>20</v>
      </c>
      <c r="R12" s="48"/>
      <c r="S12" s="48">
        <f t="shared" si="1"/>
        <v>40</v>
      </c>
    </row>
    <row r="13" spans="2:19" ht="12.75">
      <c r="B13" s="15" t="s">
        <v>64</v>
      </c>
      <c r="C13" s="107"/>
      <c r="D13" s="16"/>
      <c r="E13" s="16"/>
      <c r="F13" s="16"/>
      <c r="G13" s="16"/>
      <c r="H13" s="16"/>
      <c r="I13" s="17"/>
      <c r="J13" s="17"/>
      <c r="K13" s="17"/>
      <c r="L13" s="18"/>
      <c r="N13" s="49"/>
      <c r="O13" s="50"/>
      <c r="P13" s="50"/>
      <c r="Q13" s="50"/>
      <c r="R13" s="50"/>
      <c r="S13" s="51"/>
    </row>
    <row r="14" spans="2:19" ht="12.75" customHeight="1">
      <c r="B14" s="444" t="s">
        <v>535</v>
      </c>
      <c r="C14" s="445"/>
      <c r="D14" s="385" t="s">
        <v>25</v>
      </c>
      <c r="E14" s="385" t="s">
        <v>16</v>
      </c>
      <c r="F14" s="80" t="s">
        <v>22</v>
      </c>
      <c r="G14" s="501"/>
      <c r="H14" s="501"/>
      <c r="I14" s="442">
        <v>4</v>
      </c>
      <c r="J14" s="10">
        <f>S14</f>
        <v>80</v>
      </c>
      <c r="K14" s="430" t="s">
        <v>48</v>
      </c>
      <c r="L14" s="451"/>
      <c r="N14" s="48">
        <v>30</v>
      </c>
      <c r="O14" s="48">
        <v>10</v>
      </c>
      <c r="P14" s="48">
        <v>40</v>
      </c>
      <c r="Q14" s="48"/>
      <c r="R14" s="48"/>
      <c r="S14" s="48">
        <f>SUM(N14:R14)</f>
        <v>80</v>
      </c>
    </row>
    <row r="15" spans="2:19" ht="12.75" customHeight="1">
      <c r="B15" s="448"/>
      <c r="C15" s="500"/>
      <c r="D15" s="386"/>
      <c r="E15" s="386"/>
      <c r="F15" s="80" t="s">
        <v>21</v>
      </c>
      <c r="G15" s="502"/>
      <c r="H15" s="502"/>
      <c r="I15" s="443"/>
      <c r="J15" s="10">
        <f>S15</f>
        <v>60</v>
      </c>
      <c r="K15" s="465"/>
      <c r="L15" s="466"/>
      <c r="N15" s="48">
        <v>30</v>
      </c>
      <c r="O15" s="48">
        <v>10</v>
      </c>
      <c r="P15" s="48">
        <v>20</v>
      </c>
      <c r="Q15" s="48"/>
      <c r="R15" s="48"/>
      <c r="S15" s="48">
        <f>SUM(N15:R15)</f>
        <v>60</v>
      </c>
    </row>
    <row r="16" spans="2:19" ht="12.75">
      <c r="B16" s="505" t="s">
        <v>168</v>
      </c>
      <c r="C16" s="506"/>
      <c r="D16" s="80" t="s">
        <v>26</v>
      </c>
      <c r="E16" s="59" t="s">
        <v>56</v>
      </c>
      <c r="F16" s="9" t="s">
        <v>19</v>
      </c>
      <c r="G16" s="81"/>
      <c r="H16" s="5"/>
      <c r="I16" s="10">
        <v>4</v>
      </c>
      <c r="J16" s="54">
        <f>S16</f>
        <v>10</v>
      </c>
      <c r="K16" s="436" t="s">
        <v>48</v>
      </c>
      <c r="L16" s="457"/>
      <c r="N16" s="48">
        <v>20</v>
      </c>
      <c r="O16" s="48"/>
      <c r="P16" s="48">
        <v>-10</v>
      </c>
      <c r="Q16" s="48"/>
      <c r="R16" s="48"/>
      <c r="S16" s="48">
        <f>SUM(N16:R16)</f>
        <v>10</v>
      </c>
    </row>
    <row r="17" spans="2:19" ht="12.75">
      <c r="B17" s="291" t="s">
        <v>63</v>
      </c>
      <c r="C17" s="292"/>
      <c r="D17" s="9" t="s">
        <v>133</v>
      </c>
      <c r="E17" s="7"/>
      <c r="F17" s="7"/>
      <c r="G17" s="7"/>
      <c r="H17" s="10"/>
      <c r="I17" s="54">
        <v>1</v>
      </c>
      <c r="J17" s="54">
        <f>S17</f>
        <v>10</v>
      </c>
      <c r="K17" s="479" t="s">
        <v>253</v>
      </c>
      <c r="L17" s="294"/>
      <c r="N17" s="48">
        <v>10</v>
      </c>
      <c r="O17" s="48"/>
      <c r="P17" s="48"/>
      <c r="Q17" s="48"/>
      <c r="R17" s="48"/>
      <c r="S17" s="48">
        <f>SUM(N17:R17)</f>
        <v>10</v>
      </c>
    </row>
    <row r="18" spans="2:19" ht="12.75">
      <c r="B18" s="15" t="s">
        <v>79</v>
      </c>
      <c r="C18" s="107"/>
      <c r="D18" s="19"/>
      <c r="E18" s="19"/>
      <c r="F18" s="19"/>
      <c r="G18" s="19"/>
      <c r="H18" s="19"/>
      <c r="I18" s="19"/>
      <c r="J18" s="19"/>
      <c r="K18" s="19"/>
      <c r="L18" s="20"/>
      <c r="N18" s="49"/>
      <c r="O18" s="50"/>
      <c r="P18" s="50"/>
      <c r="Q18" s="50"/>
      <c r="R18" s="50"/>
      <c r="S18" s="51"/>
    </row>
    <row r="19" spans="2:12" ht="12.75">
      <c r="B19" s="95" t="s">
        <v>341</v>
      </c>
      <c r="C19" s="177"/>
      <c r="D19" s="28"/>
      <c r="E19" s="28"/>
      <c r="F19" s="28"/>
      <c r="G19" s="28"/>
      <c r="H19" s="28"/>
      <c r="I19" s="28"/>
      <c r="J19" s="28"/>
      <c r="K19" s="28"/>
      <c r="L19" s="29"/>
    </row>
    <row r="20" ht="10.5" customHeight="1"/>
    <row r="21" spans="2:12" ht="15.75">
      <c r="B21" s="284" t="s">
        <v>107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6"/>
    </row>
    <row r="22" spans="2:19" ht="12.75" customHeight="1">
      <c r="B22" s="315" t="s">
        <v>39</v>
      </c>
      <c r="C22" s="316"/>
      <c r="D22" s="319" t="s">
        <v>40</v>
      </c>
      <c r="E22" s="320"/>
      <c r="F22" s="321"/>
      <c r="G22" s="319" t="s">
        <v>44</v>
      </c>
      <c r="H22" s="321"/>
      <c r="I22" s="322" t="s">
        <v>46</v>
      </c>
      <c r="J22" s="322" t="s">
        <v>52</v>
      </c>
      <c r="K22" s="42"/>
      <c r="L22" s="322" t="s">
        <v>47</v>
      </c>
      <c r="N22" s="306" t="s">
        <v>127</v>
      </c>
      <c r="O22" s="306" t="s">
        <v>42</v>
      </c>
      <c r="P22" s="306" t="s">
        <v>43</v>
      </c>
      <c r="Q22" s="306" t="s">
        <v>128</v>
      </c>
      <c r="R22" s="306" t="s">
        <v>126</v>
      </c>
      <c r="S22" s="306" t="s">
        <v>129</v>
      </c>
    </row>
    <row r="23" spans="2:19" ht="12.75">
      <c r="B23" s="317"/>
      <c r="C23" s="318"/>
      <c r="D23" s="1" t="s">
        <v>41</v>
      </c>
      <c r="E23" s="1" t="s">
        <v>42</v>
      </c>
      <c r="F23" s="1" t="s">
        <v>43</v>
      </c>
      <c r="G23" s="1" t="s">
        <v>45</v>
      </c>
      <c r="H23" s="1" t="s">
        <v>126</v>
      </c>
      <c r="I23" s="323"/>
      <c r="J23" s="323"/>
      <c r="K23" s="43"/>
      <c r="L23" s="323"/>
      <c r="N23" s="307"/>
      <c r="O23" s="307"/>
      <c r="P23" s="307"/>
      <c r="Q23" s="307"/>
      <c r="R23" s="307"/>
      <c r="S23" s="307"/>
    </row>
    <row r="24" spans="2:19" ht="12.75">
      <c r="B24" s="96" t="s">
        <v>536</v>
      </c>
      <c r="C24" s="178"/>
      <c r="D24" s="19"/>
      <c r="E24" s="19"/>
      <c r="F24" s="19"/>
      <c r="G24" s="19"/>
      <c r="H24" s="19"/>
      <c r="I24" s="19"/>
      <c r="J24" s="19"/>
      <c r="K24" s="19"/>
      <c r="L24" s="20"/>
      <c r="N24" s="49"/>
      <c r="O24" s="50"/>
      <c r="P24" s="50"/>
      <c r="Q24" s="50"/>
      <c r="R24" s="50"/>
      <c r="S24" s="51"/>
    </row>
    <row r="25" spans="2:19" ht="25.5" customHeight="1">
      <c r="B25" s="381" t="s">
        <v>537</v>
      </c>
      <c r="C25" s="593"/>
      <c r="D25" s="593"/>
      <c r="E25" s="593"/>
      <c r="F25" s="593"/>
      <c r="G25" s="593"/>
      <c r="H25" s="593"/>
      <c r="I25" s="593"/>
      <c r="J25" s="593"/>
      <c r="K25" s="593"/>
      <c r="L25" s="411"/>
      <c r="N25" s="48"/>
      <c r="O25" s="48"/>
      <c r="P25" s="48"/>
      <c r="Q25" s="48"/>
      <c r="R25" s="48"/>
      <c r="S25" s="48"/>
    </row>
  </sheetData>
  <sheetProtection/>
  <mergeCells count="56">
    <mergeCell ref="D9:D10"/>
    <mergeCell ref="F9:F10"/>
    <mergeCell ref="B9:C10"/>
    <mergeCell ref="B25:L25"/>
    <mergeCell ref="D14:D15"/>
    <mergeCell ref="E14:E15"/>
    <mergeCell ref="B21:L21"/>
    <mergeCell ref="D22:F22"/>
    <mergeCell ref="G22:H22"/>
    <mergeCell ref="I22:I23"/>
    <mergeCell ref="R22:R23"/>
    <mergeCell ref="S22:S23"/>
    <mergeCell ref="N22:N23"/>
    <mergeCell ref="O22:O23"/>
    <mergeCell ref="Q22:Q23"/>
    <mergeCell ref="P22:P23"/>
    <mergeCell ref="J22:J23"/>
    <mergeCell ref="L22:L23"/>
    <mergeCell ref="Q3:Q4"/>
    <mergeCell ref="P3:P4"/>
    <mergeCell ref="N3:N4"/>
    <mergeCell ref="O3:O4"/>
    <mergeCell ref="K16:L16"/>
    <mergeCell ref="K17:L17"/>
    <mergeCell ref="R3:R4"/>
    <mergeCell ref="S3:S4"/>
    <mergeCell ref="B2:L2"/>
    <mergeCell ref="N2:S2"/>
    <mergeCell ref="D3:F3"/>
    <mergeCell ref="G3:H3"/>
    <mergeCell ref="I3:I4"/>
    <mergeCell ref="J3:J4"/>
    <mergeCell ref="B3:C4"/>
    <mergeCell ref="B14:C15"/>
    <mergeCell ref="B16:C16"/>
    <mergeCell ref="B17:C17"/>
    <mergeCell ref="B5:C5"/>
    <mergeCell ref="B7:C7"/>
    <mergeCell ref="B8:C8"/>
    <mergeCell ref="B11:C11"/>
    <mergeCell ref="B22:C23"/>
    <mergeCell ref="K3:L4"/>
    <mergeCell ref="K5:L5"/>
    <mergeCell ref="K7:L7"/>
    <mergeCell ref="K8:L8"/>
    <mergeCell ref="K9:L10"/>
    <mergeCell ref="K11:L11"/>
    <mergeCell ref="K12:L12"/>
    <mergeCell ref="K14:L15"/>
    <mergeCell ref="B12:C12"/>
    <mergeCell ref="G9:G10"/>
    <mergeCell ref="H9:H10"/>
    <mergeCell ref="G14:G15"/>
    <mergeCell ref="H14:H15"/>
    <mergeCell ref="I9:I10"/>
    <mergeCell ref="I14:I1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2:V9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3" max="13" width="2.00390625" style="0" customWidth="1"/>
    <col min="14" max="15" width="8.140625" style="0" customWidth="1"/>
    <col min="16" max="16" width="4.00390625" style="0" customWidth="1"/>
    <col min="17" max="17" width="8.28125" style="0" customWidth="1"/>
    <col min="18" max="18" width="8.00390625" style="0" customWidth="1"/>
    <col min="19" max="19" width="8.421875" style="0" customWidth="1"/>
    <col min="21" max="21" width="8.57421875" style="0" customWidth="1"/>
    <col min="22" max="22" width="7.28125" style="0" customWidth="1"/>
  </cols>
  <sheetData>
    <row r="1" ht="8.25" customHeight="1"/>
    <row r="2" spans="2:22" ht="15.75">
      <c r="B2" s="284" t="s">
        <v>1107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16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352" t="s">
        <v>138</v>
      </c>
      <c r="C7" s="339" t="s">
        <v>453</v>
      </c>
      <c r="D7" s="302" t="s">
        <v>24</v>
      </c>
      <c r="E7" s="302" t="s">
        <v>17</v>
      </c>
      <c r="F7" s="9" t="s">
        <v>21</v>
      </c>
      <c r="G7" s="302"/>
      <c r="H7" s="302" t="s">
        <v>55</v>
      </c>
      <c r="I7" s="302">
        <v>4</v>
      </c>
      <c r="J7" s="10">
        <f aca="true" t="shared" si="0" ref="J7:J46">V7</f>
        <v>90</v>
      </c>
      <c r="K7" s="361" t="s">
        <v>84</v>
      </c>
      <c r="L7" s="362"/>
      <c r="N7" s="69">
        <v>0</v>
      </c>
      <c r="O7" s="69">
        <f aca="true" t="shared" si="1" ref="O7:O35"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2" ref="V7:V31">SUM(Q7:U7)</f>
        <v>90</v>
      </c>
    </row>
    <row r="8" spans="2:22" ht="12.75">
      <c r="B8" s="352"/>
      <c r="C8" s="340"/>
      <c r="D8" s="334"/>
      <c r="E8" s="334"/>
      <c r="F8" s="9" t="s">
        <v>20</v>
      </c>
      <c r="G8" s="334"/>
      <c r="H8" s="334"/>
      <c r="I8" s="334"/>
      <c r="J8" s="79">
        <f t="shared" si="0"/>
        <v>70</v>
      </c>
      <c r="K8" s="525"/>
      <c r="L8" s="526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>
        <v>10</v>
      </c>
      <c r="V8" s="48">
        <f t="shared" si="2"/>
        <v>70</v>
      </c>
    </row>
    <row r="9" spans="2:22" ht="12.75">
      <c r="B9" s="352"/>
      <c r="C9" s="339" t="s">
        <v>454</v>
      </c>
      <c r="D9" s="302" t="s">
        <v>24</v>
      </c>
      <c r="E9" s="9" t="s">
        <v>17</v>
      </c>
      <c r="F9" s="302" t="s">
        <v>21</v>
      </c>
      <c r="G9" s="302"/>
      <c r="H9" s="302" t="s">
        <v>55</v>
      </c>
      <c r="I9" s="302">
        <v>4</v>
      </c>
      <c r="J9" s="10">
        <f t="shared" si="0"/>
        <v>90</v>
      </c>
      <c r="K9" s="525"/>
      <c r="L9" s="526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20</v>
      </c>
      <c r="T9" s="48"/>
      <c r="U9" s="48">
        <v>10</v>
      </c>
      <c r="V9" s="48">
        <f t="shared" si="2"/>
        <v>90</v>
      </c>
    </row>
    <row r="10" spans="2:22" ht="12.75">
      <c r="B10" s="352"/>
      <c r="C10" s="341"/>
      <c r="D10" s="303"/>
      <c r="E10" s="9" t="s">
        <v>16</v>
      </c>
      <c r="F10" s="334"/>
      <c r="G10" s="303"/>
      <c r="H10" s="303"/>
      <c r="I10" s="303"/>
      <c r="J10" s="10">
        <f t="shared" si="0"/>
        <v>80</v>
      </c>
      <c r="K10" s="525"/>
      <c r="L10" s="526"/>
      <c r="N10" s="69">
        <v>0</v>
      </c>
      <c r="O10" s="69">
        <f t="shared" si="1"/>
        <v>0</v>
      </c>
      <c r="Q10" s="48">
        <v>40</v>
      </c>
      <c r="R10" s="48">
        <v>10</v>
      </c>
      <c r="S10" s="48">
        <v>20</v>
      </c>
      <c r="T10" s="48"/>
      <c r="U10" s="48">
        <v>10</v>
      </c>
      <c r="V10" s="48">
        <f t="shared" si="2"/>
        <v>80</v>
      </c>
    </row>
    <row r="11" spans="2:22" ht="12.75">
      <c r="B11" s="352"/>
      <c r="C11" s="341"/>
      <c r="D11" s="303"/>
      <c r="E11" s="9" t="s">
        <v>17</v>
      </c>
      <c r="F11" s="302" t="s">
        <v>20</v>
      </c>
      <c r="G11" s="303"/>
      <c r="H11" s="303"/>
      <c r="I11" s="303"/>
      <c r="J11" s="10">
        <f t="shared" si="0"/>
        <v>70</v>
      </c>
      <c r="K11" s="525"/>
      <c r="L11" s="526"/>
      <c r="N11" s="69">
        <v>0</v>
      </c>
      <c r="O11" s="69">
        <f t="shared" si="1"/>
        <v>0</v>
      </c>
      <c r="Q11" s="48">
        <v>40</v>
      </c>
      <c r="R11" s="48">
        <v>20</v>
      </c>
      <c r="S11" s="48"/>
      <c r="T11" s="48"/>
      <c r="U11" s="48">
        <v>10</v>
      </c>
      <c r="V11" s="48">
        <f t="shared" si="2"/>
        <v>70</v>
      </c>
    </row>
    <row r="12" spans="2:22" ht="12.75">
      <c r="B12" s="352"/>
      <c r="C12" s="340"/>
      <c r="D12" s="334"/>
      <c r="E12" s="9" t="s">
        <v>16</v>
      </c>
      <c r="F12" s="334"/>
      <c r="G12" s="334"/>
      <c r="H12" s="334"/>
      <c r="I12" s="334"/>
      <c r="J12" s="10">
        <f t="shared" si="0"/>
        <v>60</v>
      </c>
      <c r="K12" s="363"/>
      <c r="L12" s="364"/>
      <c r="N12" s="69">
        <v>0</v>
      </c>
      <c r="O12" s="69">
        <f t="shared" si="1"/>
        <v>0</v>
      </c>
      <c r="Q12" s="48">
        <v>40</v>
      </c>
      <c r="R12" s="48">
        <v>10</v>
      </c>
      <c r="S12" s="48"/>
      <c r="T12" s="48"/>
      <c r="U12" s="48">
        <v>10</v>
      </c>
      <c r="V12" s="48">
        <f t="shared" si="2"/>
        <v>60</v>
      </c>
    </row>
    <row r="13" spans="2:22" ht="12.75">
      <c r="B13" s="335" t="s">
        <v>455</v>
      </c>
      <c r="C13" s="335" t="s">
        <v>453</v>
      </c>
      <c r="D13" s="58" t="s">
        <v>24</v>
      </c>
      <c r="E13" s="302" t="s">
        <v>17</v>
      </c>
      <c r="F13" s="302" t="s">
        <v>20</v>
      </c>
      <c r="G13" s="360"/>
      <c r="H13" s="302"/>
      <c r="I13" s="302">
        <v>4</v>
      </c>
      <c r="J13" s="10">
        <f t="shared" si="0"/>
        <v>60</v>
      </c>
      <c r="K13" s="289" t="s">
        <v>60</v>
      </c>
      <c r="L13" s="290"/>
      <c r="N13" s="69">
        <v>0</v>
      </c>
      <c r="O13" s="69">
        <f t="shared" si="1"/>
        <v>0</v>
      </c>
      <c r="Q13" s="48">
        <v>40</v>
      </c>
      <c r="R13" s="48">
        <v>20</v>
      </c>
      <c r="S13" s="48"/>
      <c r="T13" s="48"/>
      <c r="U13" s="48"/>
      <c r="V13" s="48">
        <f t="shared" si="2"/>
        <v>60</v>
      </c>
    </row>
    <row r="14" spans="2:22" ht="12.75">
      <c r="B14" s="352"/>
      <c r="C14" s="336"/>
      <c r="D14" s="58" t="s">
        <v>276</v>
      </c>
      <c r="E14" s="334"/>
      <c r="F14" s="334"/>
      <c r="G14" s="355"/>
      <c r="H14" s="334"/>
      <c r="I14" s="334"/>
      <c r="J14" s="10">
        <f t="shared" si="0"/>
        <v>40</v>
      </c>
      <c r="K14" s="342"/>
      <c r="L14" s="343"/>
      <c r="N14" s="69">
        <v>0</v>
      </c>
      <c r="O14" s="69">
        <f t="shared" si="1"/>
        <v>0</v>
      </c>
      <c r="Q14" s="48">
        <v>20</v>
      </c>
      <c r="R14" s="48">
        <v>20</v>
      </c>
      <c r="S14" s="48"/>
      <c r="T14" s="48"/>
      <c r="U14" s="48"/>
      <c r="V14" s="48">
        <f t="shared" si="2"/>
        <v>40</v>
      </c>
    </row>
    <row r="15" spans="2:22" ht="12.75">
      <c r="B15" s="352"/>
      <c r="C15" s="335" t="s">
        <v>454</v>
      </c>
      <c r="D15" s="302" t="s">
        <v>24</v>
      </c>
      <c r="E15" s="302" t="s">
        <v>17</v>
      </c>
      <c r="F15" s="360" t="s">
        <v>20</v>
      </c>
      <c r="G15" s="302"/>
      <c r="H15" s="302"/>
      <c r="I15" s="302">
        <v>4</v>
      </c>
      <c r="J15" s="10">
        <f t="shared" si="0"/>
        <v>60</v>
      </c>
      <c r="K15" s="342"/>
      <c r="L15" s="343"/>
      <c r="N15" s="69">
        <v>0</v>
      </c>
      <c r="O15" s="69">
        <f t="shared" si="1"/>
        <v>0</v>
      </c>
      <c r="Q15" s="48">
        <v>40</v>
      </c>
      <c r="R15" s="48">
        <v>20</v>
      </c>
      <c r="S15" s="48"/>
      <c r="T15" s="48"/>
      <c r="U15" s="48"/>
      <c r="V15" s="48">
        <f t="shared" si="2"/>
        <v>60</v>
      </c>
    </row>
    <row r="16" spans="2:22" ht="12.75">
      <c r="B16" s="352"/>
      <c r="C16" s="352"/>
      <c r="D16" s="334"/>
      <c r="E16" s="334"/>
      <c r="F16" s="355"/>
      <c r="G16" s="334"/>
      <c r="H16" s="334"/>
      <c r="I16" s="334"/>
      <c r="J16" s="10">
        <f t="shared" si="0"/>
        <v>60</v>
      </c>
      <c r="K16" s="342"/>
      <c r="L16" s="343"/>
      <c r="N16" s="69">
        <v>0</v>
      </c>
      <c r="O16" s="69">
        <f t="shared" si="1"/>
        <v>0</v>
      </c>
      <c r="Q16" s="48">
        <v>40</v>
      </c>
      <c r="R16" s="48">
        <v>20</v>
      </c>
      <c r="S16" s="48"/>
      <c r="T16" s="48"/>
      <c r="U16" s="48"/>
      <c r="V16" s="48">
        <f t="shared" si="2"/>
        <v>60</v>
      </c>
    </row>
    <row r="17" spans="2:22" ht="12.75">
      <c r="B17" s="352"/>
      <c r="C17" s="352"/>
      <c r="D17" s="302" t="s">
        <v>276</v>
      </c>
      <c r="E17" s="9" t="s">
        <v>17</v>
      </c>
      <c r="F17" s="360" t="s">
        <v>20</v>
      </c>
      <c r="G17" s="302"/>
      <c r="H17" s="302"/>
      <c r="I17" s="302">
        <v>4</v>
      </c>
      <c r="J17" s="10">
        <f t="shared" si="0"/>
        <v>40</v>
      </c>
      <c r="K17" s="342"/>
      <c r="L17" s="343"/>
      <c r="N17" s="69">
        <v>0</v>
      </c>
      <c r="O17" s="69">
        <f t="shared" si="1"/>
        <v>0</v>
      </c>
      <c r="Q17" s="48">
        <v>20</v>
      </c>
      <c r="R17" s="48">
        <v>20</v>
      </c>
      <c r="S17" s="48"/>
      <c r="T17" s="48"/>
      <c r="U17" s="48"/>
      <c r="V17" s="48">
        <f t="shared" si="2"/>
        <v>40</v>
      </c>
    </row>
    <row r="18" spans="2:22" ht="12.75">
      <c r="B18" s="336"/>
      <c r="C18" s="336"/>
      <c r="D18" s="334"/>
      <c r="E18" s="9" t="s">
        <v>16</v>
      </c>
      <c r="F18" s="355"/>
      <c r="G18" s="334"/>
      <c r="H18" s="334"/>
      <c r="I18" s="334"/>
      <c r="J18" s="10">
        <f t="shared" si="0"/>
        <v>30</v>
      </c>
      <c r="K18" s="344"/>
      <c r="L18" s="345"/>
      <c r="N18" s="69">
        <v>0</v>
      </c>
      <c r="O18" s="69">
        <f t="shared" si="1"/>
        <v>0</v>
      </c>
      <c r="Q18" s="48">
        <v>20</v>
      </c>
      <c r="R18" s="48">
        <v>10</v>
      </c>
      <c r="S18" s="48"/>
      <c r="T18" s="48"/>
      <c r="U18" s="48"/>
      <c r="V18" s="48">
        <f t="shared" si="2"/>
        <v>30</v>
      </c>
    </row>
    <row r="19" spans="2:22" ht="12.75">
      <c r="B19" s="339" t="s">
        <v>456</v>
      </c>
      <c r="C19" s="335" t="s">
        <v>457</v>
      </c>
      <c r="D19" s="302" t="s">
        <v>145</v>
      </c>
      <c r="E19" s="302" t="s">
        <v>17</v>
      </c>
      <c r="F19" s="9" t="s">
        <v>21</v>
      </c>
      <c r="G19" s="302"/>
      <c r="H19" s="302"/>
      <c r="I19" s="302">
        <v>4</v>
      </c>
      <c r="J19" s="10">
        <f t="shared" si="0"/>
        <v>80</v>
      </c>
      <c r="K19" s="289" t="s">
        <v>88</v>
      </c>
      <c r="L19" s="290"/>
      <c r="N19" s="69">
        <v>0</v>
      </c>
      <c r="O19" s="69">
        <f t="shared" si="1"/>
        <v>0</v>
      </c>
      <c r="Q19" s="48">
        <v>40</v>
      </c>
      <c r="R19" s="48">
        <v>20</v>
      </c>
      <c r="S19" s="48">
        <v>20</v>
      </c>
      <c r="T19" s="48"/>
      <c r="U19" s="48"/>
      <c r="V19" s="48">
        <f t="shared" si="2"/>
        <v>80</v>
      </c>
    </row>
    <row r="20" spans="2:22" ht="12.75">
      <c r="B20" s="341"/>
      <c r="C20" s="336"/>
      <c r="D20" s="334"/>
      <c r="E20" s="334"/>
      <c r="F20" s="9" t="s">
        <v>20</v>
      </c>
      <c r="G20" s="334"/>
      <c r="H20" s="334"/>
      <c r="I20" s="334"/>
      <c r="J20" s="10">
        <f t="shared" si="0"/>
        <v>60</v>
      </c>
      <c r="K20" s="344"/>
      <c r="L20" s="345"/>
      <c r="N20" s="69">
        <v>0</v>
      </c>
      <c r="O20" s="69">
        <f t="shared" si="1"/>
        <v>0</v>
      </c>
      <c r="Q20" s="48">
        <v>40</v>
      </c>
      <c r="R20" s="48">
        <v>20</v>
      </c>
      <c r="S20" s="48"/>
      <c r="T20" s="48"/>
      <c r="U20" s="48"/>
      <c r="V20" s="48">
        <f t="shared" si="2"/>
        <v>60</v>
      </c>
    </row>
    <row r="21" spans="2:22" ht="12.75">
      <c r="B21" s="341"/>
      <c r="C21" s="335" t="s">
        <v>458</v>
      </c>
      <c r="D21" s="302" t="s">
        <v>145</v>
      </c>
      <c r="E21" s="302" t="s">
        <v>17</v>
      </c>
      <c r="F21" s="9" t="s">
        <v>21</v>
      </c>
      <c r="G21" s="302"/>
      <c r="H21" s="302"/>
      <c r="I21" s="302">
        <v>4</v>
      </c>
      <c r="J21" s="10">
        <f t="shared" si="0"/>
        <v>80</v>
      </c>
      <c r="K21" s="289" t="s">
        <v>459</v>
      </c>
      <c r="L21" s="370" t="s">
        <v>182</v>
      </c>
      <c r="N21" s="69">
        <v>0</v>
      </c>
      <c r="O21" s="69">
        <f t="shared" si="1"/>
        <v>0</v>
      </c>
      <c r="Q21" s="48">
        <v>40</v>
      </c>
      <c r="R21" s="48">
        <v>20</v>
      </c>
      <c r="S21" s="48">
        <v>20</v>
      </c>
      <c r="T21" s="48"/>
      <c r="U21" s="48"/>
      <c r="V21" s="48">
        <f t="shared" si="2"/>
        <v>80</v>
      </c>
    </row>
    <row r="22" spans="2:22" ht="12.75">
      <c r="B22" s="341"/>
      <c r="C22" s="352"/>
      <c r="D22" s="334"/>
      <c r="E22" s="303"/>
      <c r="F22" s="9" t="s">
        <v>20</v>
      </c>
      <c r="G22" s="334"/>
      <c r="H22" s="334"/>
      <c r="I22" s="334"/>
      <c r="J22" s="10">
        <f t="shared" si="0"/>
        <v>60</v>
      </c>
      <c r="K22" s="599"/>
      <c r="L22" s="600"/>
      <c r="N22" s="69">
        <v>0</v>
      </c>
      <c r="O22" s="69">
        <f t="shared" si="1"/>
        <v>0</v>
      </c>
      <c r="Q22" s="48">
        <v>40</v>
      </c>
      <c r="R22" s="48">
        <v>20</v>
      </c>
      <c r="S22" s="48"/>
      <c r="T22" s="48"/>
      <c r="U22" s="48"/>
      <c r="V22" s="48">
        <f t="shared" si="2"/>
        <v>60</v>
      </c>
    </row>
    <row r="23" spans="2:22" ht="12.75">
      <c r="B23" s="341"/>
      <c r="C23" s="352"/>
      <c r="D23" s="302" t="s">
        <v>202</v>
      </c>
      <c r="E23" s="302" t="s">
        <v>56</v>
      </c>
      <c r="F23" s="9" t="s">
        <v>21</v>
      </c>
      <c r="G23" s="302" t="s">
        <v>57</v>
      </c>
      <c r="H23" s="302"/>
      <c r="I23" s="302">
        <v>4</v>
      </c>
      <c r="J23" s="10">
        <f t="shared" si="0"/>
        <v>80</v>
      </c>
      <c r="K23" s="298" t="s">
        <v>48</v>
      </c>
      <c r="L23" s="600"/>
      <c r="N23" s="69">
        <v>0</v>
      </c>
      <c r="O23" s="69">
        <f t="shared" si="1"/>
        <v>0</v>
      </c>
      <c r="Q23" s="48">
        <v>40</v>
      </c>
      <c r="R23" s="48"/>
      <c r="S23" s="48">
        <v>20</v>
      </c>
      <c r="T23" s="48">
        <v>20</v>
      </c>
      <c r="U23" s="48"/>
      <c r="V23" s="48">
        <f t="shared" si="2"/>
        <v>80</v>
      </c>
    </row>
    <row r="24" spans="2:22" ht="12.75">
      <c r="B24" s="340"/>
      <c r="C24" s="336"/>
      <c r="D24" s="303"/>
      <c r="E24" s="303"/>
      <c r="F24" s="9" t="s">
        <v>20</v>
      </c>
      <c r="G24" s="303"/>
      <c r="H24" s="303"/>
      <c r="I24" s="303"/>
      <c r="J24" s="44">
        <f t="shared" si="0"/>
        <v>60</v>
      </c>
      <c r="K24" s="300"/>
      <c r="L24" s="522"/>
      <c r="N24" s="69">
        <v>0</v>
      </c>
      <c r="O24" s="69">
        <f t="shared" si="1"/>
        <v>0</v>
      </c>
      <c r="Q24" s="48">
        <v>40</v>
      </c>
      <c r="R24" s="48"/>
      <c r="S24" s="48"/>
      <c r="T24" s="48">
        <v>20</v>
      </c>
      <c r="U24" s="48"/>
      <c r="V24" s="48">
        <f t="shared" si="2"/>
        <v>60</v>
      </c>
    </row>
    <row r="25" spans="2:22" ht="12.75">
      <c r="B25" s="371" t="s">
        <v>460</v>
      </c>
      <c r="C25" s="162" t="s">
        <v>453</v>
      </c>
      <c r="D25" s="385" t="s">
        <v>974</v>
      </c>
      <c r="E25" s="9" t="s">
        <v>16</v>
      </c>
      <c r="F25" s="360" t="s">
        <v>20</v>
      </c>
      <c r="G25" s="302" t="s">
        <v>70</v>
      </c>
      <c r="H25" s="302"/>
      <c r="I25" s="302">
        <v>4</v>
      </c>
      <c r="J25" s="10">
        <f t="shared" si="0"/>
        <v>50</v>
      </c>
      <c r="K25" s="298" t="s">
        <v>140</v>
      </c>
      <c r="L25" s="551"/>
      <c r="N25" s="69">
        <v>0</v>
      </c>
      <c r="O25" s="69">
        <f t="shared" si="1"/>
        <v>0</v>
      </c>
      <c r="Q25" s="48">
        <v>20</v>
      </c>
      <c r="R25" s="48">
        <v>10</v>
      </c>
      <c r="S25" s="48"/>
      <c r="T25" s="48">
        <v>20</v>
      </c>
      <c r="U25" s="48"/>
      <c r="V25" s="48">
        <f t="shared" si="2"/>
        <v>50</v>
      </c>
    </row>
    <row r="26" spans="2:22" ht="12.75">
      <c r="B26" s="372"/>
      <c r="C26" s="339" t="s">
        <v>454</v>
      </c>
      <c r="D26" s="303"/>
      <c r="E26" s="9" t="s">
        <v>16</v>
      </c>
      <c r="F26" s="354"/>
      <c r="G26" s="303"/>
      <c r="H26" s="303"/>
      <c r="I26" s="303"/>
      <c r="J26" s="10">
        <f t="shared" si="0"/>
        <v>50</v>
      </c>
      <c r="K26" s="552"/>
      <c r="L26" s="553"/>
      <c r="N26" s="69">
        <v>0</v>
      </c>
      <c r="O26" s="69">
        <f t="shared" si="1"/>
        <v>0</v>
      </c>
      <c r="Q26" s="48">
        <v>20</v>
      </c>
      <c r="R26" s="48">
        <v>10</v>
      </c>
      <c r="S26" s="48"/>
      <c r="T26" s="48">
        <v>20</v>
      </c>
      <c r="U26" s="48"/>
      <c r="V26" s="48">
        <f t="shared" si="2"/>
        <v>50</v>
      </c>
    </row>
    <row r="27" spans="2:22" ht="12.75">
      <c r="B27" s="382"/>
      <c r="C27" s="340"/>
      <c r="D27" s="334"/>
      <c r="E27" s="9" t="s">
        <v>56</v>
      </c>
      <c r="F27" s="355"/>
      <c r="G27" s="334"/>
      <c r="H27" s="334"/>
      <c r="I27" s="334"/>
      <c r="J27" s="10">
        <f t="shared" si="0"/>
        <v>40</v>
      </c>
      <c r="K27" s="552"/>
      <c r="L27" s="553"/>
      <c r="N27" s="69">
        <v>0</v>
      </c>
      <c r="O27" s="69">
        <f t="shared" si="1"/>
        <v>0</v>
      </c>
      <c r="Q27" s="48">
        <v>20</v>
      </c>
      <c r="R27" s="48"/>
      <c r="S27" s="48"/>
      <c r="T27" s="48">
        <v>20</v>
      </c>
      <c r="U27" s="48"/>
      <c r="V27" s="48">
        <f t="shared" si="2"/>
        <v>40</v>
      </c>
    </row>
    <row r="28" spans="2:22" ht="12.75">
      <c r="B28" s="379" t="s">
        <v>461</v>
      </c>
      <c r="C28" s="380"/>
      <c r="D28" s="9" t="s">
        <v>50</v>
      </c>
      <c r="E28" s="9" t="s">
        <v>56</v>
      </c>
      <c r="F28" s="9" t="s">
        <v>20</v>
      </c>
      <c r="G28" s="9" t="s">
        <v>70</v>
      </c>
      <c r="H28" s="1"/>
      <c r="I28" s="10">
        <v>4</v>
      </c>
      <c r="J28" s="10">
        <f>V28</f>
        <v>40</v>
      </c>
      <c r="K28" s="554"/>
      <c r="L28" s="555"/>
      <c r="N28" s="69">
        <v>0</v>
      </c>
      <c r="O28" s="69">
        <f t="shared" si="1"/>
        <v>0</v>
      </c>
      <c r="Q28" s="48">
        <v>20</v>
      </c>
      <c r="R28" s="48"/>
      <c r="S28" s="48"/>
      <c r="T28" s="48">
        <v>20</v>
      </c>
      <c r="U28" s="48"/>
      <c r="V28" s="48">
        <f t="shared" si="2"/>
        <v>40</v>
      </c>
    </row>
    <row r="29" spans="2:22" ht="12.75">
      <c r="B29" s="330" t="s">
        <v>462</v>
      </c>
      <c r="C29" s="331"/>
      <c r="D29" s="53" t="s">
        <v>834</v>
      </c>
      <c r="E29" s="1"/>
      <c r="F29" s="9" t="s">
        <v>20</v>
      </c>
      <c r="G29" s="5"/>
      <c r="H29" s="5"/>
      <c r="I29" s="10">
        <v>1</v>
      </c>
      <c r="J29" s="54">
        <f>V29</f>
        <v>50</v>
      </c>
      <c r="K29" s="310" t="s">
        <v>100</v>
      </c>
      <c r="L29" s="311"/>
      <c r="N29" s="69">
        <v>0</v>
      </c>
      <c r="O29" s="69">
        <f t="shared" si="1"/>
        <v>0</v>
      </c>
      <c r="Q29" s="48">
        <v>50</v>
      </c>
      <c r="R29" s="48"/>
      <c r="S29" s="48"/>
      <c r="T29" s="48"/>
      <c r="U29" s="48"/>
      <c r="V29" s="48">
        <f t="shared" si="2"/>
        <v>50</v>
      </c>
    </row>
    <row r="30" spans="2:22" ht="12.75">
      <c r="B30" s="330" t="s">
        <v>263</v>
      </c>
      <c r="C30" s="331"/>
      <c r="D30" s="53" t="s">
        <v>833</v>
      </c>
      <c r="E30" s="1"/>
      <c r="F30" s="9" t="s">
        <v>20</v>
      </c>
      <c r="G30" s="5"/>
      <c r="H30" s="5"/>
      <c r="I30" s="10">
        <v>1</v>
      </c>
      <c r="J30" s="54">
        <f>V30</f>
        <v>70</v>
      </c>
      <c r="K30" s="310" t="s">
        <v>48</v>
      </c>
      <c r="L30" s="311"/>
      <c r="N30" s="69">
        <v>0</v>
      </c>
      <c r="O30" s="69">
        <f t="shared" si="1"/>
        <v>0</v>
      </c>
      <c r="Q30" s="48">
        <v>70</v>
      </c>
      <c r="R30" s="48"/>
      <c r="S30" s="48"/>
      <c r="T30" s="48"/>
      <c r="U30" s="48"/>
      <c r="V30" s="48">
        <f>SUM(Q30:U30)</f>
        <v>70</v>
      </c>
    </row>
    <row r="31" spans="2:22" ht="12.75">
      <c r="B31" s="291" t="s">
        <v>63</v>
      </c>
      <c r="C31" s="292"/>
      <c r="D31" s="9" t="s">
        <v>133</v>
      </c>
      <c r="E31" s="7"/>
      <c r="F31" s="7"/>
      <c r="G31" s="7"/>
      <c r="H31" s="7"/>
      <c r="I31" s="10">
        <v>1</v>
      </c>
      <c r="J31" s="54">
        <f>V31</f>
        <v>10</v>
      </c>
      <c r="K31" s="479" t="s">
        <v>253</v>
      </c>
      <c r="L31" s="294"/>
      <c r="N31" s="69">
        <v>0</v>
      </c>
      <c r="O31" s="69">
        <f t="shared" si="1"/>
        <v>0</v>
      </c>
      <c r="Q31" s="48">
        <v>10</v>
      </c>
      <c r="R31" s="48"/>
      <c r="S31" s="48"/>
      <c r="T31" s="48"/>
      <c r="U31" s="48"/>
      <c r="V31" s="48">
        <f t="shared" si="2"/>
        <v>10</v>
      </c>
    </row>
    <row r="32" spans="2:22" ht="12.75">
      <c r="B32" s="15" t="s">
        <v>281</v>
      </c>
      <c r="C32" s="107"/>
      <c r="D32" s="107"/>
      <c r="E32" s="16"/>
      <c r="F32" s="16"/>
      <c r="G32" s="16"/>
      <c r="H32" s="16"/>
      <c r="I32" s="16"/>
      <c r="J32" s="17"/>
      <c r="K32" s="17"/>
      <c r="L32" s="18"/>
      <c r="Q32" s="49"/>
      <c r="R32" s="50"/>
      <c r="S32" s="50"/>
      <c r="T32" s="50"/>
      <c r="U32" s="50"/>
      <c r="V32" s="51"/>
    </row>
    <row r="33" spans="2:22" ht="12.75">
      <c r="B33" s="383" t="s">
        <v>463</v>
      </c>
      <c r="C33" s="339" t="s">
        <v>464</v>
      </c>
      <c r="D33" s="302" t="s">
        <v>276</v>
      </c>
      <c r="E33" s="9" t="s">
        <v>17</v>
      </c>
      <c r="F33" s="302" t="s">
        <v>21</v>
      </c>
      <c r="G33" s="302"/>
      <c r="H33" s="302"/>
      <c r="I33" s="302">
        <v>4</v>
      </c>
      <c r="J33" s="10">
        <f>V33</f>
        <v>60</v>
      </c>
      <c r="K33" s="494" t="s">
        <v>48</v>
      </c>
      <c r="L33" s="495"/>
      <c r="N33" s="69">
        <v>0</v>
      </c>
      <c r="O33" s="69">
        <f t="shared" si="1"/>
        <v>0</v>
      </c>
      <c r="Q33" s="48">
        <v>20</v>
      </c>
      <c r="R33" s="48">
        <v>20</v>
      </c>
      <c r="S33" s="48">
        <v>20</v>
      </c>
      <c r="T33" s="48"/>
      <c r="U33" s="48"/>
      <c r="V33" s="48">
        <f aca="true" t="shared" si="3" ref="V33:V51">SUM(Q33:U33)</f>
        <v>60</v>
      </c>
    </row>
    <row r="34" spans="2:22" ht="12.75">
      <c r="B34" s="407"/>
      <c r="C34" s="341"/>
      <c r="D34" s="303"/>
      <c r="E34" s="9" t="s">
        <v>16</v>
      </c>
      <c r="F34" s="334"/>
      <c r="G34" s="303"/>
      <c r="H34" s="303"/>
      <c r="I34" s="303"/>
      <c r="J34" s="10">
        <f>V34</f>
        <v>50</v>
      </c>
      <c r="K34" s="597"/>
      <c r="L34" s="598"/>
      <c r="N34" s="69">
        <v>0</v>
      </c>
      <c r="O34" s="69">
        <f t="shared" si="1"/>
        <v>0</v>
      </c>
      <c r="Q34" s="48">
        <v>20</v>
      </c>
      <c r="R34" s="48">
        <v>10</v>
      </c>
      <c r="S34" s="48">
        <v>20</v>
      </c>
      <c r="T34" s="48"/>
      <c r="U34" s="48"/>
      <c r="V34" s="48">
        <f t="shared" si="3"/>
        <v>50</v>
      </c>
    </row>
    <row r="35" spans="2:22" ht="12.75">
      <c r="B35" s="407"/>
      <c r="C35" s="341"/>
      <c r="D35" s="303"/>
      <c r="E35" s="9" t="s">
        <v>17</v>
      </c>
      <c r="F35" s="302" t="s">
        <v>20</v>
      </c>
      <c r="G35" s="303"/>
      <c r="H35" s="303"/>
      <c r="I35" s="303"/>
      <c r="J35" s="10">
        <f>V35</f>
        <v>40</v>
      </c>
      <c r="K35" s="597"/>
      <c r="L35" s="598"/>
      <c r="N35" s="69">
        <v>0</v>
      </c>
      <c r="O35" s="69">
        <f t="shared" si="1"/>
        <v>0</v>
      </c>
      <c r="Q35" s="48">
        <v>20</v>
      </c>
      <c r="R35" s="48">
        <v>20</v>
      </c>
      <c r="S35" s="48"/>
      <c r="T35" s="48"/>
      <c r="U35" s="48"/>
      <c r="V35" s="48">
        <f t="shared" si="3"/>
        <v>40</v>
      </c>
    </row>
    <row r="36" spans="2:22" ht="12.75">
      <c r="B36" s="384"/>
      <c r="C36" s="340"/>
      <c r="D36" s="334"/>
      <c r="E36" s="9" t="s">
        <v>16</v>
      </c>
      <c r="F36" s="334"/>
      <c r="G36" s="334"/>
      <c r="H36" s="334"/>
      <c r="I36" s="334"/>
      <c r="J36" s="10">
        <f>V36</f>
        <v>30</v>
      </c>
      <c r="K36" s="496"/>
      <c r="L36" s="497"/>
      <c r="N36" s="69">
        <v>0</v>
      </c>
      <c r="O36" s="69">
        <f aca="true" t="shared" si="4" ref="O36:O51">N36*J36</f>
        <v>0</v>
      </c>
      <c r="Q36" s="48">
        <v>20</v>
      </c>
      <c r="R36" s="48">
        <v>10</v>
      </c>
      <c r="S36" s="48"/>
      <c r="T36" s="48"/>
      <c r="U36" s="48"/>
      <c r="V36" s="48">
        <f t="shared" si="3"/>
        <v>30</v>
      </c>
    </row>
    <row r="37" spans="2:22" ht="27.75" customHeight="1">
      <c r="B37" s="33" t="s">
        <v>465</v>
      </c>
      <c r="C37" s="33" t="s">
        <v>466</v>
      </c>
      <c r="D37" s="9" t="s">
        <v>202</v>
      </c>
      <c r="E37" s="9" t="s">
        <v>56</v>
      </c>
      <c r="F37" s="53" t="s">
        <v>20</v>
      </c>
      <c r="G37" s="9"/>
      <c r="H37" s="1"/>
      <c r="I37" s="10">
        <v>4</v>
      </c>
      <c r="J37" s="10">
        <f t="shared" si="0"/>
        <v>60</v>
      </c>
      <c r="K37" s="310" t="s">
        <v>66</v>
      </c>
      <c r="L37" s="311"/>
      <c r="N37" s="69">
        <v>0</v>
      </c>
      <c r="O37" s="69">
        <f t="shared" si="4"/>
        <v>0</v>
      </c>
      <c r="Q37" s="48">
        <v>40</v>
      </c>
      <c r="R37" s="48"/>
      <c r="S37" s="48"/>
      <c r="T37" s="48">
        <v>20</v>
      </c>
      <c r="U37" s="48"/>
      <c r="V37" s="48">
        <f t="shared" si="3"/>
        <v>60</v>
      </c>
    </row>
    <row r="38" spans="2:22" ht="12.75" customHeight="1">
      <c r="B38" s="383" t="s">
        <v>467</v>
      </c>
      <c r="C38" s="339" t="s">
        <v>468</v>
      </c>
      <c r="D38" s="302" t="s">
        <v>202</v>
      </c>
      <c r="E38" s="302" t="s">
        <v>56</v>
      </c>
      <c r="F38" s="9" t="s">
        <v>21</v>
      </c>
      <c r="G38" s="302" t="s">
        <v>70</v>
      </c>
      <c r="H38" s="302"/>
      <c r="I38" s="302">
        <v>4</v>
      </c>
      <c r="J38" s="10">
        <f t="shared" si="0"/>
        <v>80</v>
      </c>
      <c r="K38" s="494" t="s">
        <v>66</v>
      </c>
      <c r="L38" s="594"/>
      <c r="N38" s="69">
        <v>0</v>
      </c>
      <c r="O38" s="69">
        <f t="shared" si="4"/>
        <v>0</v>
      </c>
      <c r="Q38" s="48">
        <v>40</v>
      </c>
      <c r="R38" s="48"/>
      <c r="S38" s="48">
        <v>20</v>
      </c>
      <c r="T38" s="48">
        <v>20</v>
      </c>
      <c r="U38" s="48"/>
      <c r="V38" s="48">
        <f t="shared" si="3"/>
        <v>80</v>
      </c>
    </row>
    <row r="39" spans="2:22" ht="12.75">
      <c r="B39" s="407"/>
      <c r="C39" s="341"/>
      <c r="D39" s="303"/>
      <c r="E39" s="303"/>
      <c r="F39" s="9" t="s">
        <v>20</v>
      </c>
      <c r="G39" s="303"/>
      <c r="H39" s="303"/>
      <c r="I39" s="303"/>
      <c r="J39" s="10">
        <f t="shared" si="0"/>
        <v>60</v>
      </c>
      <c r="K39" s="595"/>
      <c r="L39" s="596"/>
      <c r="N39" s="69">
        <v>0</v>
      </c>
      <c r="O39" s="69">
        <f t="shared" si="4"/>
        <v>0</v>
      </c>
      <c r="Q39" s="48">
        <v>40</v>
      </c>
      <c r="R39" s="48"/>
      <c r="S39" s="48"/>
      <c r="T39" s="48">
        <v>20</v>
      </c>
      <c r="U39" s="48"/>
      <c r="V39" s="48">
        <f t="shared" si="3"/>
        <v>60</v>
      </c>
    </row>
    <row r="40" spans="2:22" ht="12.75">
      <c r="B40" s="407"/>
      <c r="C40" s="339" t="s">
        <v>469</v>
      </c>
      <c r="D40" s="303"/>
      <c r="E40" s="303"/>
      <c r="F40" s="9" t="s">
        <v>21</v>
      </c>
      <c r="G40" s="303"/>
      <c r="H40" s="303"/>
      <c r="I40" s="303"/>
      <c r="J40" s="10">
        <f t="shared" si="0"/>
        <v>80</v>
      </c>
      <c r="K40" s="494" t="s">
        <v>48</v>
      </c>
      <c r="L40" s="594"/>
      <c r="N40" s="69">
        <v>0</v>
      </c>
      <c r="O40" s="69">
        <f t="shared" si="4"/>
        <v>0</v>
      </c>
      <c r="Q40" s="48">
        <v>40</v>
      </c>
      <c r="R40" s="48"/>
      <c r="S40" s="48">
        <v>20</v>
      </c>
      <c r="T40" s="48">
        <v>20</v>
      </c>
      <c r="U40" s="48"/>
      <c r="V40" s="48">
        <f t="shared" si="3"/>
        <v>80</v>
      </c>
    </row>
    <row r="41" spans="2:22" ht="12.75">
      <c r="B41" s="384"/>
      <c r="C41" s="341"/>
      <c r="D41" s="334"/>
      <c r="E41" s="334"/>
      <c r="F41" s="9" t="s">
        <v>20</v>
      </c>
      <c r="G41" s="334"/>
      <c r="H41" s="334"/>
      <c r="I41" s="334"/>
      <c r="J41" s="10">
        <f t="shared" si="0"/>
        <v>60</v>
      </c>
      <c r="K41" s="595"/>
      <c r="L41" s="596"/>
      <c r="N41" s="69">
        <v>0</v>
      </c>
      <c r="O41" s="69">
        <f t="shared" si="4"/>
        <v>0</v>
      </c>
      <c r="Q41" s="48">
        <v>40</v>
      </c>
      <c r="R41" s="48"/>
      <c r="S41" s="48"/>
      <c r="T41" s="48">
        <v>20</v>
      </c>
      <c r="U41" s="48"/>
      <c r="V41" s="48">
        <f t="shared" si="3"/>
        <v>60</v>
      </c>
    </row>
    <row r="42" spans="2:22" ht="12.75">
      <c r="B42" s="339" t="s">
        <v>470</v>
      </c>
      <c r="C42" s="335" t="s">
        <v>471</v>
      </c>
      <c r="D42" s="302" t="s">
        <v>145</v>
      </c>
      <c r="E42" s="302" t="s">
        <v>17</v>
      </c>
      <c r="F42" s="9" t="s">
        <v>21</v>
      </c>
      <c r="G42" s="440"/>
      <c r="H42" s="360" t="s">
        <v>180</v>
      </c>
      <c r="I42" s="442">
        <v>4</v>
      </c>
      <c r="J42" s="10">
        <f t="shared" si="0"/>
        <v>90</v>
      </c>
      <c r="K42" s="298" t="s">
        <v>66</v>
      </c>
      <c r="L42" s="299"/>
      <c r="N42" s="69">
        <v>0</v>
      </c>
      <c r="O42" s="69">
        <f t="shared" si="4"/>
        <v>0</v>
      </c>
      <c r="Q42" s="48">
        <v>40</v>
      </c>
      <c r="R42" s="48">
        <v>20</v>
      </c>
      <c r="S42" s="48">
        <v>20</v>
      </c>
      <c r="T42" s="48"/>
      <c r="U42" s="48">
        <v>10</v>
      </c>
      <c r="V42" s="48">
        <f t="shared" si="3"/>
        <v>90</v>
      </c>
    </row>
    <row r="43" spans="2:22" ht="12.75">
      <c r="B43" s="340"/>
      <c r="C43" s="336"/>
      <c r="D43" s="334"/>
      <c r="E43" s="334"/>
      <c r="F43" s="9" t="s">
        <v>20</v>
      </c>
      <c r="G43" s="441"/>
      <c r="H43" s="441"/>
      <c r="I43" s="443"/>
      <c r="J43" s="10">
        <f t="shared" si="0"/>
        <v>70</v>
      </c>
      <c r="K43" s="346"/>
      <c r="L43" s="347"/>
      <c r="N43" s="69">
        <v>0</v>
      </c>
      <c r="O43" s="69">
        <f t="shared" si="4"/>
        <v>0</v>
      </c>
      <c r="Q43" s="48">
        <v>40</v>
      </c>
      <c r="R43" s="48">
        <v>20</v>
      </c>
      <c r="S43" s="48"/>
      <c r="T43" s="48"/>
      <c r="U43" s="48">
        <v>10</v>
      </c>
      <c r="V43" s="48">
        <f t="shared" si="3"/>
        <v>70</v>
      </c>
    </row>
    <row r="44" spans="2:22" ht="12.75">
      <c r="B44" s="339" t="s">
        <v>472</v>
      </c>
      <c r="C44" s="335" t="s">
        <v>473</v>
      </c>
      <c r="D44" s="302" t="s">
        <v>30</v>
      </c>
      <c r="E44" s="302" t="s">
        <v>233</v>
      </c>
      <c r="F44" s="9" t="s">
        <v>21</v>
      </c>
      <c r="G44" s="440"/>
      <c r="H44" s="360" t="s">
        <v>180</v>
      </c>
      <c r="I44" s="442">
        <v>4</v>
      </c>
      <c r="J44" s="10">
        <f>V44</f>
        <v>110</v>
      </c>
      <c r="K44" s="346"/>
      <c r="L44" s="347"/>
      <c r="N44" s="69">
        <v>0</v>
      </c>
      <c r="O44" s="69">
        <f t="shared" si="4"/>
        <v>0</v>
      </c>
      <c r="Q44" s="48">
        <v>40</v>
      </c>
      <c r="R44" s="48">
        <v>40</v>
      </c>
      <c r="S44" s="48">
        <v>20</v>
      </c>
      <c r="T44" s="48"/>
      <c r="U44" s="48">
        <v>10</v>
      </c>
      <c r="V44" s="48">
        <f t="shared" si="3"/>
        <v>110</v>
      </c>
    </row>
    <row r="45" spans="2:22" ht="12.75">
      <c r="B45" s="340"/>
      <c r="C45" s="336"/>
      <c r="D45" s="334"/>
      <c r="E45" s="334"/>
      <c r="F45" s="9" t="s">
        <v>20</v>
      </c>
      <c r="G45" s="441"/>
      <c r="H45" s="441"/>
      <c r="I45" s="443"/>
      <c r="J45" s="10">
        <f>V45</f>
        <v>90</v>
      </c>
      <c r="K45" s="300"/>
      <c r="L45" s="301"/>
      <c r="N45" s="69">
        <v>0</v>
      </c>
      <c r="O45" s="69">
        <f t="shared" si="4"/>
        <v>0</v>
      </c>
      <c r="Q45" s="48">
        <v>40</v>
      </c>
      <c r="R45" s="48">
        <v>40</v>
      </c>
      <c r="S45" s="48"/>
      <c r="T45" s="48"/>
      <c r="U45" s="48">
        <v>10</v>
      </c>
      <c r="V45" s="48">
        <f t="shared" si="3"/>
        <v>90</v>
      </c>
    </row>
    <row r="46" spans="2:22" ht="12.75">
      <c r="B46" s="287" t="s">
        <v>144</v>
      </c>
      <c r="C46" s="288"/>
      <c r="D46" s="302" t="s">
        <v>50</v>
      </c>
      <c r="E46" s="302" t="s">
        <v>56</v>
      </c>
      <c r="F46" s="9" t="s">
        <v>20</v>
      </c>
      <c r="G46" s="360" t="s">
        <v>72</v>
      </c>
      <c r="H46" s="440"/>
      <c r="I46" s="442">
        <v>4</v>
      </c>
      <c r="J46" s="10">
        <f t="shared" si="0"/>
        <v>40</v>
      </c>
      <c r="K46" s="298" t="s">
        <v>48</v>
      </c>
      <c r="L46" s="299"/>
      <c r="N46" s="69">
        <v>0</v>
      </c>
      <c r="O46" s="69">
        <f t="shared" si="4"/>
        <v>0</v>
      </c>
      <c r="Q46" s="48">
        <v>20</v>
      </c>
      <c r="R46" s="48"/>
      <c r="S46" s="48"/>
      <c r="T46" s="48">
        <v>20</v>
      </c>
      <c r="U46" s="48"/>
      <c r="V46" s="48">
        <f t="shared" si="3"/>
        <v>40</v>
      </c>
    </row>
    <row r="47" spans="2:22" ht="12.75">
      <c r="B47" s="332"/>
      <c r="C47" s="333"/>
      <c r="D47" s="334"/>
      <c r="E47" s="334"/>
      <c r="F47" s="9" t="s">
        <v>19</v>
      </c>
      <c r="G47" s="355"/>
      <c r="H47" s="441"/>
      <c r="I47" s="443"/>
      <c r="J47" s="10">
        <f>V47</f>
        <v>30</v>
      </c>
      <c r="K47" s="346"/>
      <c r="L47" s="347"/>
      <c r="N47" s="69">
        <v>0</v>
      </c>
      <c r="O47" s="69">
        <f t="shared" si="4"/>
        <v>0</v>
      </c>
      <c r="Q47" s="48">
        <v>20</v>
      </c>
      <c r="R47" s="48"/>
      <c r="S47" s="48">
        <v>-10</v>
      </c>
      <c r="T47" s="48">
        <v>20</v>
      </c>
      <c r="U47" s="48"/>
      <c r="V47" s="48">
        <f t="shared" si="3"/>
        <v>30</v>
      </c>
    </row>
    <row r="48" spans="2:22" ht="12.75">
      <c r="B48" s="330" t="s">
        <v>122</v>
      </c>
      <c r="C48" s="331"/>
      <c r="D48" s="77" t="s">
        <v>50</v>
      </c>
      <c r="E48" s="77" t="s">
        <v>56</v>
      </c>
      <c r="F48" s="9" t="s">
        <v>20</v>
      </c>
      <c r="G48" s="159" t="s">
        <v>181</v>
      </c>
      <c r="H48" s="157"/>
      <c r="I48" s="79">
        <v>4</v>
      </c>
      <c r="J48" s="10">
        <f>V48</f>
        <v>40</v>
      </c>
      <c r="K48" s="346"/>
      <c r="L48" s="347"/>
      <c r="N48" s="69">
        <v>0</v>
      </c>
      <c r="O48" s="69">
        <f t="shared" si="4"/>
        <v>0</v>
      </c>
      <c r="Q48" s="48">
        <v>20</v>
      </c>
      <c r="R48" s="48"/>
      <c r="S48" s="48"/>
      <c r="T48" s="48">
        <v>20</v>
      </c>
      <c r="U48" s="48"/>
      <c r="V48" s="48">
        <f t="shared" si="3"/>
        <v>40</v>
      </c>
    </row>
    <row r="49" spans="2:22" ht="25.5">
      <c r="B49" s="68" t="s">
        <v>474</v>
      </c>
      <c r="C49" s="68" t="s">
        <v>475</v>
      </c>
      <c r="D49" s="77" t="s">
        <v>276</v>
      </c>
      <c r="E49" s="77" t="s">
        <v>16</v>
      </c>
      <c r="F49" s="9" t="s">
        <v>20</v>
      </c>
      <c r="G49" s="159"/>
      <c r="H49" s="157"/>
      <c r="I49" s="79">
        <v>4</v>
      </c>
      <c r="J49" s="10">
        <f>V49</f>
        <v>30</v>
      </c>
      <c r="K49" s="300"/>
      <c r="L49" s="301"/>
      <c r="N49" s="69">
        <v>0</v>
      </c>
      <c r="O49" s="69">
        <f t="shared" si="4"/>
        <v>0</v>
      </c>
      <c r="Q49" s="48">
        <v>20</v>
      </c>
      <c r="R49" s="48">
        <v>10</v>
      </c>
      <c r="S49" s="48"/>
      <c r="T49" s="48"/>
      <c r="U49" s="48"/>
      <c r="V49" s="48">
        <f t="shared" si="3"/>
        <v>30</v>
      </c>
    </row>
    <row r="50" spans="2:22" ht="18.75" customHeight="1">
      <c r="B50" s="339" t="s">
        <v>476</v>
      </c>
      <c r="C50" s="339" t="s">
        <v>475</v>
      </c>
      <c r="D50" s="360" t="s">
        <v>24</v>
      </c>
      <c r="E50" s="9" t="s">
        <v>17</v>
      </c>
      <c r="F50" s="302" t="s">
        <v>20</v>
      </c>
      <c r="G50" s="440"/>
      <c r="H50" s="360" t="s">
        <v>55</v>
      </c>
      <c r="I50" s="442">
        <v>4</v>
      </c>
      <c r="J50" s="54">
        <f>V50</f>
        <v>70</v>
      </c>
      <c r="K50" s="298" t="s">
        <v>67</v>
      </c>
      <c r="L50" s="299"/>
      <c r="N50" s="69">
        <v>0</v>
      </c>
      <c r="O50" s="69">
        <f t="shared" si="4"/>
        <v>0</v>
      </c>
      <c r="Q50" s="48">
        <v>40</v>
      </c>
      <c r="R50" s="48">
        <v>20</v>
      </c>
      <c r="S50" s="48"/>
      <c r="T50" s="48"/>
      <c r="U50" s="48">
        <v>10</v>
      </c>
      <c r="V50" s="48">
        <f t="shared" si="3"/>
        <v>70</v>
      </c>
    </row>
    <row r="51" spans="2:22" ht="18.75" customHeight="1">
      <c r="B51" s="340"/>
      <c r="C51" s="340"/>
      <c r="D51" s="355"/>
      <c r="E51" s="9" t="s">
        <v>16</v>
      </c>
      <c r="F51" s="334"/>
      <c r="G51" s="441"/>
      <c r="H51" s="441"/>
      <c r="I51" s="443"/>
      <c r="J51" s="54">
        <f>V51</f>
        <v>60</v>
      </c>
      <c r="K51" s="300"/>
      <c r="L51" s="301"/>
      <c r="N51" s="69">
        <v>0</v>
      </c>
      <c r="O51" s="69">
        <f t="shared" si="4"/>
        <v>0</v>
      </c>
      <c r="Q51" s="48">
        <v>40</v>
      </c>
      <c r="R51" s="48">
        <v>10</v>
      </c>
      <c r="S51" s="48"/>
      <c r="T51" s="48"/>
      <c r="U51" s="48">
        <v>10</v>
      </c>
      <c r="V51" s="48">
        <f t="shared" si="3"/>
        <v>60</v>
      </c>
    </row>
    <row r="52" spans="2:22" ht="12.75">
      <c r="B52" s="15" t="s">
        <v>79</v>
      </c>
      <c r="C52" s="107"/>
      <c r="D52" s="107"/>
      <c r="E52" s="19"/>
      <c r="F52" s="19"/>
      <c r="G52" s="19"/>
      <c r="H52" s="19"/>
      <c r="I52" s="19"/>
      <c r="J52" s="19"/>
      <c r="K52" s="19"/>
      <c r="L52" s="20"/>
      <c r="Q52" s="49"/>
      <c r="R52" s="50"/>
      <c r="S52" s="50"/>
      <c r="T52" s="50"/>
      <c r="U52" s="50"/>
      <c r="V52" s="51"/>
    </row>
    <row r="53" spans="2:15" ht="12.75">
      <c r="B53" s="89" t="s">
        <v>152</v>
      </c>
      <c r="C53" s="164"/>
      <c r="D53" s="164"/>
      <c r="E53" s="36"/>
      <c r="F53" s="36"/>
      <c r="G53" s="36"/>
      <c r="H53" s="36"/>
      <c r="I53" s="36"/>
      <c r="J53" s="36"/>
      <c r="K53" s="36"/>
      <c r="L53" s="37"/>
      <c r="N53" s="277">
        <f>SUM(N5:N52)</f>
        <v>0</v>
      </c>
      <c r="O53" s="277">
        <f>SUM(O5:O52)</f>
        <v>0</v>
      </c>
    </row>
    <row r="54" spans="2:12" ht="12.75">
      <c r="B54" s="90" t="s">
        <v>477</v>
      </c>
      <c r="C54" s="118"/>
      <c r="D54" s="118"/>
      <c r="E54" s="31"/>
      <c r="F54" s="31"/>
      <c r="G54" s="31"/>
      <c r="H54" s="31"/>
      <c r="I54" s="31"/>
      <c r="J54" s="31"/>
      <c r="K54" s="31"/>
      <c r="L54" s="32"/>
    </row>
    <row r="55" spans="2:12" ht="12.75">
      <c r="B55" s="90" t="s">
        <v>1109</v>
      </c>
      <c r="C55" s="118"/>
      <c r="D55" s="118"/>
      <c r="E55" s="31"/>
      <c r="F55" s="31"/>
      <c r="G55" s="31"/>
      <c r="H55" s="31"/>
      <c r="I55" s="31"/>
      <c r="J55" s="31"/>
      <c r="K55" s="31"/>
      <c r="L55" s="32"/>
    </row>
    <row r="56" spans="2:12" ht="12.75">
      <c r="B56" s="90" t="s">
        <v>1111</v>
      </c>
      <c r="C56" s="118"/>
      <c r="D56" s="118"/>
      <c r="E56" s="31"/>
      <c r="F56" s="31"/>
      <c r="G56" s="31"/>
      <c r="H56" s="31"/>
      <c r="I56" s="31"/>
      <c r="J56" s="31"/>
      <c r="K56" s="31"/>
      <c r="L56" s="32"/>
    </row>
    <row r="57" spans="2:12" ht="12.75">
      <c r="B57" s="91" t="s">
        <v>478</v>
      </c>
      <c r="C57" s="165"/>
      <c r="D57" s="165"/>
      <c r="E57" s="39"/>
      <c r="F57" s="39"/>
      <c r="G57" s="39"/>
      <c r="H57" s="39"/>
      <c r="I57" s="39"/>
      <c r="J57" s="39"/>
      <c r="K57" s="39"/>
      <c r="L57" s="40"/>
    </row>
    <row r="58" ht="10.5" customHeight="1"/>
    <row r="59" ht="10.5" customHeight="1">
      <c r="B59" s="118" t="s">
        <v>482</v>
      </c>
    </row>
    <row r="60" ht="10.5" customHeight="1">
      <c r="B60" s="118" t="s">
        <v>483</v>
      </c>
    </row>
    <row r="61" ht="10.5" customHeight="1">
      <c r="B61" s="118" t="s">
        <v>484</v>
      </c>
    </row>
    <row r="62" ht="10.5" customHeight="1"/>
    <row r="63" ht="10.5" customHeight="1"/>
    <row r="64" spans="2:12" ht="15.75">
      <c r="B64" s="284" t="s">
        <v>107</v>
      </c>
      <c r="C64" s="285"/>
      <c r="D64" s="285"/>
      <c r="E64" s="285"/>
      <c r="F64" s="285"/>
      <c r="G64" s="285"/>
      <c r="H64" s="285"/>
      <c r="I64" s="285"/>
      <c r="J64" s="285"/>
      <c r="K64" s="285"/>
      <c r="L64" s="286"/>
    </row>
    <row r="65" spans="2:22" ht="12.75" customHeight="1">
      <c r="B65" s="387" t="s">
        <v>39</v>
      </c>
      <c r="C65" s="388"/>
      <c r="D65" s="319" t="s">
        <v>40</v>
      </c>
      <c r="E65" s="321"/>
      <c r="F65" s="112"/>
      <c r="G65" s="393" t="s">
        <v>44</v>
      </c>
      <c r="H65" s="394"/>
      <c r="I65" s="111" t="s">
        <v>46</v>
      </c>
      <c r="J65" s="111" t="s">
        <v>52</v>
      </c>
      <c r="K65" s="324" t="s">
        <v>47</v>
      </c>
      <c r="L65" s="325"/>
      <c r="M65" s="110"/>
      <c r="Q65" s="100" t="s">
        <v>127</v>
      </c>
      <c r="R65" s="100" t="s">
        <v>42</v>
      </c>
      <c r="S65" s="100" t="s">
        <v>128</v>
      </c>
      <c r="T65" s="100" t="s">
        <v>43</v>
      </c>
      <c r="U65" s="100" t="s">
        <v>126</v>
      </c>
      <c r="V65" s="100" t="s">
        <v>129</v>
      </c>
    </row>
    <row r="66" spans="2:22" ht="12.75">
      <c r="B66" s="389"/>
      <c r="C66" s="390"/>
      <c r="D66" s="1" t="s">
        <v>41</v>
      </c>
      <c r="E66" s="1" t="s">
        <v>42</v>
      </c>
      <c r="F66" s="1" t="s">
        <v>43</v>
      </c>
      <c r="G66" s="1" t="s">
        <v>45</v>
      </c>
      <c r="H66" s="1" t="s">
        <v>126</v>
      </c>
      <c r="I66" s="43"/>
      <c r="J66" s="43"/>
      <c r="K66" s="326"/>
      <c r="L66" s="327"/>
      <c r="M66" s="110"/>
      <c r="Q66" s="47"/>
      <c r="R66" s="47"/>
      <c r="S66" s="47"/>
      <c r="T66" s="47"/>
      <c r="U66" s="47"/>
      <c r="V66" s="47"/>
    </row>
    <row r="67" spans="2:22" ht="12.75">
      <c r="B67" s="116" t="s">
        <v>479</v>
      </c>
      <c r="C67" s="124"/>
      <c r="D67" s="117"/>
      <c r="E67" s="117"/>
      <c r="F67" s="117"/>
      <c r="G67" s="117"/>
      <c r="H67" s="117"/>
      <c r="I67" s="117"/>
      <c r="J67" s="117"/>
      <c r="K67" s="117"/>
      <c r="L67" s="113"/>
      <c r="M67" s="110"/>
      <c r="Q67" s="49"/>
      <c r="R67" s="50"/>
      <c r="S67" s="50"/>
      <c r="T67" s="50"/>
      <c r="U67" s="50"/>
      <c r="V67" s="51"/>
    </row>
    <row r="68" spans="2:12" ht="12.75">
      <c r="B68" s="91" t="s">
        <v>480</v>
      </c>
      <c r="C68" s="165"/>
      <c r="D68" s="165"/>
      <c r="E68" s="39"/>
      <c r="F68" s="39"/>
      <c r="G68" s="39"/>
      <c r="H68" s="39"/>
      <c r="I68" s="39"/>
      <c r="J68" s="39"/>
      <c r="K68" s="39"/>
      <c r="L68" s="40"/>
    </row>
    <row r="69" spans="2:22" ht="12.75">
      <c r="B69" s="116" t="s">
        <v>481</v>
      </c>
      <c r="C69" s="124"/>
      <c r="D69" s="117"/>
      <c r="E69" s="117"/>
      <c r="F69" s="117"/>
      <c r="G69" s="117"/>
      <c r="H69" s="117"/>
      <c r="I69" s="117"/>
      <c r="J69" s="117"/>
      <c r="K69" s="117"/>
      <c r="L69" s="113"/>
      <c r="M69" s="110"/>
      <c r="Q69" s="49"/>
      <c r="R69" s="50"/>
      <c r="S69" s="50"/>
      <c r="T69" s="50"/>
      <c r="U69" s="50"/>
      <c r="V69" s="51"/>
    </row>
    <row r="70" spans="2:22" ht="12.75">
      <c r="B70" s="330" t="s">
        <v>148</v>
      </c>
      <c r="C70" s="331"/>
      <c r="D70" s="9" t="s">
        <v>49</v>
      </c>
      <c r="E70" s="9" t="s">
        <v>16</v>
      </c>
      <c r="F70" s="53" t="s">
        <v>21</v>
      </c>
      <c r="G70" s="14"/>
      <c r="H70" s="14"/>
      <c r="I70" s="10">
        <v>4</v>
      </c>
      <c r="J70" s="54">
        <f>V70</f>
        <v>50</v>
      </c>
      <c r="K70" s="310" t="s">
        <v>66</v>
      </c>
      <c r="L70" s="311"/>
      <c r="M70" s="108"/>
      <c r="N70" s="69">
        <v>0</v>
      </c>
      <c r="O70" s="69">
        <f>N70*J70</f>
        <v>0</v>
      </c>
      <c r="Q70" s="48">
        <v>20</v>
      </c>
      <c r="R70" s="48">
        <v>10</v>
      </c>
      <c r="S70" s="48"/>
      <c r="T70" s="48">
        <v>20</v>
      </c>
      <c r="U70" s="48"/>
      <c r="V70" s="48">
        <f>SUM(Q70:U70)</f>
        <v>50</v>
      </c>
    </row>
    <row r="71" spans="17:22" ht="17.25" customHeight="1">
      <c r="Q71" s="46"/>
      <c r="R71" s="46"/>
      <c r="S71" s="46"/>
      <c r="T71" s="46"/>
      <c r="U71" s="46"/>
      <c r="V71" s="46"/>
    </row>
    <row r="72" spans="2:22" ht="15.75">
      <c r="B72" s="284" t="s">
        <v>672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6"/>
      <c r="Q72" s="312" t="s">
        <v>134</v>
      </c>
      <c r="R72" s="313"/>
      <c r="S72" s="313"/>
      <c r="T72" s="313"/>
      <c r="U72" s="313"/>
      <c r="V72" s="314"/>
    </row>
    <row r="73" spans="2:22" ht="12.75" customHeight="1">
      <c r="B73" s="315" t="s">
        <v>39</v>
      </c>
      <c r="C73" s="316"/>
      <c r="D73" s="319" t="s">
        <v>40</v>
      </c>
      <c r="E73" s="320"/>
      <c r="F73" s="321"/>
      <c r="G73" s="319" t="s">
        <v>44</v>
      </c>
      <c r="H73" s="321"/>
      <c r="I73" s="322" t="s">
        <v>46</v>
      </c>
      <c r="J73" s="322" t="s">
        <v>52</v>
      </c>
      <c r="K73" s="324" t="s">
        <v>47</v>
      </c>
      <c r="L73" s="325"/>
      <c r="Q73" s="306" t="s">
        <v>127</v>
      </c>
      <c r="R73" s="306" t="s">
        <v>42</v>
      </c>
      <c r="S73" s="306" t="s">
        <v>43</v>
      </c>
      <c r="T73" s="306" t="s">
        <v>128</v>
      </c>
      <c r="U73" s="306" t="s">
        <v>126</v>
      </c>
      <c r="V73" s="306" t="s">
        <v>129</v>
      </c>
    </row>
    <row r="74" spans="2:22" ht="12.75">
      <c r="B74" s="317"/>
      <c r="C74" s="318"/>
      <c r="D74" s="1" t="s">
        <v>41</v>
      </c>
      <c r="E74" s="1" t="s">
        <v>42</v>
      </c>
      <c r="F74" s="1" t="s">
        <v>43</v>
      </c>
      <c r="G74" s="1" t="s">
        <v>45</v>
      </c>
      <c r="H74" s="1" t="s">
        <v>126</v>
      </c>
      <c r="I74" s="323"/>
      <c r="J74" s="323"/>
      <c r="K74" s="326"/>
      <c r="L74" s="327"/>
      <c r="Q74" s="307"/>
      <c r="R74" s="307"/>
      <c r="S74" s="307"/>
      <c r="T74" s="307"/>
      <c r="U74" s="307"/>
      <c r="V74" s="307"/>
    </row>
    <row r="75" spans="2:22" ht="12.75">
      <c r="B75" s="308" t="s">
        <v>135</v>
      </c>
      <c r="C75" s="309"/>
      <c r="D75" s="59" t="s">
        <v>136</v>
      </c>
      <c r="E75" s="59"/>
      <c r="F75" s="59"/>
      <c r="G75" s="59"/>
      <c r="H75" s="59"/>
      <c r="I75" s="61">
        <v>1</v>
      </c>
      <c r="J75" s="10">
        <f>V75</f>
        <v>30</v>
      </c>
      <c r="K75" s="310" t="s">
        <v>88</v>
      </c>
      <c r="L75" s="311"/>
      <c r="N75" s="69">
        <v>0</v>
      </c>
      <c r="O75" s="69">
        <f>N75*J75</f>
        <v>0</v>
      </c>
      <c r="Q75" s="62">
        <v>30</v>
      </c>
      <c r="R75" s="47"/>
      <c r="S75" s="47"/>
      <c r="T75" s="47"/>
      <c r="U75" s="47"/>
      <c r="V75" s="48">
        <f>SUM(Q75:U75)</f>
        <v>30</v>
      </c>
    </row>
    <row r="76" spans="2:22" ht="12.75">
      <c r="B76" s="15" t="s">
        <v>137</v>
      </c>
      <c r="C76" s="107"/>
      <c r="D76" s="16"/>
      <c r="E76" s="16"/>
      <c r="F76" s="16"/>
      <c r="G76" s="16"/>
      <c r="H76" s="16"/>
      <c r="I76" s="17"/>
      <c r="J76" s="52"/>
      <c r="K76" s="52"/>
      <c r="L76" s="18"/>
      <c r="Q76" s="49"/>
      <c r="R76" s="50"/>
      <c r="S76" s="50"/>
      <c r="T76" s="50"/>
      <c r="U76" s="50"/>
      <c r="V76" s="51"/>
    </row>
    <row r="77" spans="2:22" ht="12.75" customHeight="1">
      <c r="B77" s="381" t="s">
        <v>30</v>
      </c>
      <c r="C77" s="411"/>
      <c r="D77" s="58" t="s">
        <v>232</v>
      </c>
      <c r="E77" s="58" t="s">
        <v>233</v>
      </c>
      <c r="F77" s="9" t="s">
        <v>21</v>
      </c>
      <c r="G77" s="58"/>
      <c r="H77" s="58" t="s">
        <v>180</v>
      </c>
      <c r="I77" s="58">
        <v>4</v>
      </c>
      <c r="J77" s="10">
        <f aca="true" t="shared" si="5" ref="J77:J82">V77</f>
        <v>110</v>
      </c>
      <c r="K77" s="509" t="s">
        <v>66</v>
      </c>
      <c r="L77" s="486"/>
      <c r="N77" s="69">
        <v>0</v>
      </c>
      <c r="O77" s="69">
        <f aca="true" t="shared" si="6" ref="O77:O82">N77*J77</f>
        <v>0</v>
      </c>
      <c r="Q77" s="48">
        <v>40</v>
      </c>
      <c r="R77" s="48">
        <v>40</v>
      </c>
      <c r="S77" s="48">
        <v>20</v>
      </c>
      <c r="T77" s="48"/>
      <c r="U77" s="48">
        <v>10</v>
      </c>
      <c r="V77" s="48">
        <f aca="true" t="shared" si="7" ref="V77:V82">SUM(Q77:U77)</f>
        <v>110</v>
      </c>
    </row>
    <row r="78" spans="2:22" ht="12.75">
      <c r="B78" s="381" t="s">
        <v>651</v>
      </c>
      <c r="C78" s="411"/>
      <c r="D78" s="80" t="s">
        <v>202</v>
      </c>
      <c r="E78" s="80" t="s">
        <v>56</v>
      </c>
      <c r="F78" s="80" t="s">
        <v>20</v>
      </c>
      <c r="G78" s="80" t="s">
        <v>70</v>
      </c>
      <c r="H78" s="1"/>
      <c r="I78" s="10">
        <v>4</v>
      </c>
      <c r="J78" s="10">
        <f t="shared" si="5"/>
        <v>60</v>
      </c>
      <c r="K78" s="507" t="s">
        <v>117</v>
      </c>
      <c r="L78" s="508"/>
      <c r="N78" s="69">
        <v>0</v>
      </c>
      <c r="O78" s="69">
        <f t="shared" si="6"/>
        <v>0</v>
      </c>
      <c r="Q78" s="48">
        <v>40</v>
      </c>
      <c r="R78" s="48"/>
      <c r="S78" s="48"/>
      <c r="T78" s="48">
        <v>20</v>
      </c>
      <c r="U78" s="48"/>
      <c r="V78" s="48">
        <f t="shared" si="7"/>
        <v>60</v>
      </c>
    </row>
    <row r="79" spans="2:22" ht="12.75">
      <c r="B79" s="444" t="s">
        <v>493</v>
      </c>
      <c r="C79" s="445"/>
      <c r="D79" s="80" t="s">
        <v>50</v>
      </c>
      <c r="E79" s="385" t="s">
        <v>56</v>
      </c>
      <c r="F79" s="385" t="s">
        <v>20</v>
      </c>
      <c r="G79" s="385" t="s">
        <v>70</v>
      </c>
      <c r="H79" s="501"/>
      <c r="I79" s="442">
        <v>4</v>
      </c>
      <c r="J79" s="10">
        <f t="shared" si="5"/>
        <v>40</v>
      </c>
      <c r="K79" s="298" t="s">
        <v>60</v>
      </c>
      <c r="L79" s="299"/>
      <c r="N79" s="69">
        <v>0</v>
      </c>
      <c r="O79" s="69">
        <f t="shared" si="6"/>
        <v>0</v>
      </c>
      <c r="Q79" s="48">
        <v>20</v>
      </c>
      <c r="R79" s="48"/>
      <c r="S79" s="48"/>
      <c r="T79" s="48">
        <v>20</v>
      </c>
      <c r="U79" s="48"/>
      <c r="V79" s="48">
        <f t="shared" si="7"/>
        <v>40</v>
      </c>
    </row>
    <row r="80" spans="2:22" ht="12.75">
      <c r="B80" s="448"/>
      <c r="C80" s="500"/>
      <c r="D80" s="80" t="s">
        <v>974</v>
      </c>
      <c r="E80" s="386"/>
      <c r="F80" s="386"/>
      <c r="G80" s="386"/>
      <c r="H80" s="502"/>
      <c r="I80" s="443"/>
      <c r="J80" s="4">
        <f t="shared" si="5"/>
        <v>40</v>
      </c>
      <c r="K80" s="300"/>
      <c r="L80" s="301"/>
      <c r="N80" s="69">
        <v>0</v>
      </c>
      <c r="O80" s="69">
        <f t="shared" si="6"/>
        <v>0</v>
      </c>
      <c r="Q80" s="48">
        <v>20</v>
      </c>
      <c r="R80" s="48"/>
      <c r="S80" s="48"/>
      <c r="T80" s="48">
        <v>20</v>
      </c>
      <c r="U80" s="48"/>
      <c r="V80" s="48">
        <f t="shared" si="7"/>
        <v>40</v>
      </c>
    </row>
    <row r="81" spans="2:22" ht="12.75">
      <c r="B81" s="444" t="s">
        <v>655</v>
      </c>
      <c r="C81" s="445"/>
      <c r="D81" s="385" t="s">
        <v>24</v>
      </c>
      <c r="E81" s="385" t="s">
        <v>16</v>
      </c>
      <c r="F81" s="80" t="s">
        <v>20</v>
      </c>
      <c r="G81" s="385"/>
      <c r="H81" s="302" t="s">
        <v>132</v>
      </c>
      <c r="I81" s="442">
        <v>4</v>
      </c>
      <c r="J81" s="10">
        <f t="shared" si="5"/>
        <v>60</v>
      </c>
      <c r="K81" s="298" t="s">
        <v>90</v>
      </c>
      <c r="L81" s="299"/>
      <c r="N81" s="69">
        <v>0</v>
      </c>
      <c r="O81" s="69">
        <f t="shared" si="6"/>
        <v>0</v>
      </c>
      <c r="Q81" s="48">
        <v>40</v>
      </c>
      <c r="R81" s="48">
        <v>10</v>
      </c>
      <c r="S81" s="48"/>
      <c r="T81" s="48"/>
      <c r="U81" s="48">
        <v>10</v>
      </c>
      <c r="V81" s="48">
        <f t="shared" si="7"/>
        <v>60</v>
      </c>
    </row>
    <row r="82" spans="2:22" ht="12.75">
      <c r="B82" s="448"/>
      <c r="C82" s="500"/>
      <c r="D82" s="386"/>
      <c r="E82" s="386"/>
      <c r="F82" s="80" t="s">
        <v>19</v>
      </c>
      <c r="G82" s="386"/>
      <c r="H82" s="334"/>
      <c r="I82" s="443"/>
      <c r="J82" s="4">
        <f t="shared" si="5"/>
        <v>50</v>
      </c>
      <c r="K82" s="300"/>
      <c r="L82" s="301"/>
      <c r="N82" s="69">
        <v>0</v>
      </c>
      <c r="O82" s="69">
        <f t="shared" si="6"/>
        <v>0</v>
      </c>
      <c r="Q82" s="48">
        <v>40</v>
      </c>
      <c r="R82" s="48">
        <v>10</v>
      </c>
      <c r="S82" s="48">
        <v>-10</v>
      </c>
      <c r="T82" s="48"/>
      <c r="U82" s="48">
        <v>10</v>
      </c>
      <c r="V82" s="48">
        <f t="shared" si="7"/>
        <v>50</v>
      </c>
    </row>
    <row r="84" spans="2:22" ht="15.75">
      <c r="B84" s="284" t="s">
        <v>1110</v>
      </c>
      <c r="C84" s="285"/>
      <c r="D84" s="285"/>
      <c r="E84" s="285"/>
      <c r="F84" s="285"/>
      <c r="G84" s="285"/>
      <c r="H84" s="285"/>
      <c r="I84" s="285"/>
      <c r="J84" s="285"/>
      <c r="K84" s="285"/>
      <c r="L84" s="286"/>
      <c r="Q84" s="312" t="s">
        <v>134</v>
      </c>
      <c r="R84" s="313"/>
      <c r="S84" s="313"/>
      <c r="T84" s="313"/>
      <c r="U84" s="313"/>
      <c r="V84" s="314"/>
    </row>
    <row r="85" spans="2:22" ht="12.75" customHeight="1">
      <c r="B85" s="315" t="s">
        <v>39</v>
      </c>
      <c r="C85" s="316"/>
      <c r="D85" s="319" t="s">
        <v>40</v>
      </c>
      <c r="E85" s="320"/>
      <c r="F85" s="321"/>
      <c r="G85" s="319" t="s">
        <v>44</v>
      </c>
      <c r="H85" s="321"/>
      <c r="I85" s="322" t="s">
        <v>46</v>
      </c>
      <c r="J85" s="322" t="s">
        <v>52</v>
      </c>
      <c r="K85" s="324" t="s">
        <v>47</v>
      </c>
      <c r="L85" s="325"/>
      <c r="Q85" s="306" t="s">
        <v>127</v>
      </c>
      <c r="R85" s="306" t="s">
        <v>42</v>
      </c>
      <c r="S85" s="306" t="s">
        <v>43</v>
      </c>
      <c r="T85" s="306" t="s">
        <v>128</v>
      </c>
      <c r="U85" s="306" t="s">
        <v>126</v>
      </c>
      <c r="V85" s="306" t="s">
        <v>129</v>
      </c>
    </row>
    <row r="86" spans="2:22" ht="12.75">
      <c r="B86" s="317"/>
      <c r="C86" s="318"/>
      <c r="D86" s="1" t="s">
        <v>41</v>
      </c>
      <c r="E86" s="1" t="s">
        <v>42</v>
      </c>
      <c r="F86" s="1" t="s">
        <v>43</v>
      </c>
      <c r="G86" s="1" t="s">
        <v>45</v>
      </c>
      <c r="H86" s="1" t="s">
        <v>126</v>
      </c>
      <c r="I86" s="323"/>
      <c r="J86" s="323"/>
      <c r="K86" s="326"/>
      <c r="L86" s="327"/>
      <c r="Q86" s="307"/>
      <c r="R86" s="307"/>
      <c r="S86" s="307"/>
      <c r="T86" s="307"/>
      <c r="U86" s="307"/>
      <c r="V86" s="307"/>
    </row>
    <row r="87" spans="2:22" ht="12.75">
      <c r="B87" s="308" t="s">
        <v>135</v>
      </c>
      <c r="C87" s="309"/>
      <c r="D87" s="59" t="s">
        <v>136</v>
      </c>
      <c r="E87" s="59"/>
      <c r="F87" s="59"/>
      <c r="G87" s="59"/>
      <c r="H87" s="59"/>
      <c r="I87" s="61">
        <v>1</v>
      </c>
      <c r="J87" s="10">
        <f>V87</f>
        <v>30</v>
      </c>
      <c r="K87" s="310" t="s">
        <v>88</v>
      </c>
      <c r="L87" s="311"/>
      <c r="N87" s="69">
        <v>0</v>
      </c>
      <c r="O87" s="69">
        <f>N87*J87</f>
        <v>0</v>
      </c>
      <c r="Q87" s="62">
        <v>30</v>
      </c>
      <c r="R87" s="47"/>
      <c r="S87" s="47"/>
      <c r="T87" s="47"/>
      <c r="U87" s="47"/>
      <c r="V87" s="48">
        <f>SUM(Q87:U87)</f>
        <v>30</v>
      </c>
    </row>
    <row r="88" spans="2:22" ht="12.75">
      <c r="B88" s="15" t="s">
        <v>137</v>
      </c>
      <c r="C88" s="107"/>
      <c r="D88" s="16"/>
      <c r="E88" s="16"/>
      <c r="F88" s="16"/>
      <c r="G88" s="16"/>
      <c r="H88" s="16"/>
      <c r="I88" s="17"/>
      <c r="J88" s="52"/>
      <c r="K88" s="52"/>
      <c r="L88" s="18"/>
      <c r="Q88" s="49"/>
      <c r="R88" s="50"/>
      <c r="S88" s="50"/>
      <c r="T88" s="50"/>
      <c r="U88" s="50"/>
      <c r="V88" s="51"/>
    </row>
    <row r="89" spans="2:22" ht="12.75" customHeight="1">
      <c r="B89" s="381" t="s">
        <v>30</v>
      </c>
      <c r="C89" s="411"/>
      <c r="D89" s="58" t="s">
        <v>232</v>
      </c>
      <c r="E89" s="58" t="s">
        <v>233</v>
      </c>
      <c r="F89" s="9" t="s">
        <v>21</v>
      </c>
      <c r="G89" s="58"/>
      <c r="H89" s="58" t="s">
        <v>180</v>
      </c>
      <c r="I89" s="58">
        <v>4</v>
      </c>
      <c r="J89" s="10">
        <f aca="true" t="shared" si="8" ref="J89:J95">V89</f>
        <v>110</v>
      </c>
      <c r="K89" s="509" t="s">
        <v>66</v>
      </c>
      <c r="L89" s="486"/>
      <c r="N89" s="69">
        <v>0</v>
      </c>
      <c r="O89" s="69">
        <f aca="true" t="shared" si="9" ref="O89:O95">N89*J89</f>
        <v>0</v>
      </c>
      <c r="Q89" s="48">
        <v>40</v>
      </c>
      <c r="R89" s="48">
        <v>40</v>
      </c>
      <c r="S89" s="48">
        <v>20</v>
      </c>
      <c r="T89" s="48"/>
      <c r="U89" s="48">
        <v>10</v>
      </c>
      <c r="V89" s="48">
        <f aca="true" t="shared" si="10" ref="V89:V95">SUM(Q89:U89)</f>
        <v>110</v>
      </c>
    </row>
    <row r="90" spans="2:22" ht="24" customHeight="1">
      <c r="B90" s="126" t="s">
        <v>669</v>
      </c>
      <c r="C90" s="87" t="s">
        <v>670</v>
      </c>
      <c r="D90" s="58" t="s">
        <v>232</v>
      </c>
      <c r="E90" s="58" t="s">
        <v>233</v>
      </c>
      <c r="F90" s="9" t="s">
        <v>21</v>
      </c>
      <c r="G90" s="58"/>
      <c r="H90" s="58" t="s">
        <v>180</v>
      </c>
      <c r="I90" s="58">
        <v>4</v>
      </c>
      <c r="J90" s="10">
        <f t="shared" si="8"/>
        <v>110</v>
      </c>
      <c r="K90" s="549"/>
      <c r="L90" s="488"/>
      <c r="N90" s="69">
        <v>0</v>
      </c>
      <c r="O90" s="69">
        <f t="shared" si="9"/>
        <v>0</v>
      </c>
      <c r="Q90" s="48">
        <v>40</v>
      </c>
      <c r="R90" s="48">
        <v>40</v>
      </c>
      <c r="S90" s="48">
        <v>20</v>
      </c>
      <c r="T90" s="48"/>
      <c r="U90" s="48">
        <v>10</v>
      </c>
      <c r="V90" s="48">
        <f t="shared" si="10"/>
        <v>110</v>
      </c>
    </row>
    <row r="91" spans="2:22" ht="12.75">
      <c r="B91" s="381" t="s">
        <v>651</v>
      </c>
      <c r="C91" s="411"/>
      <c r="D91" s="80" t="s">
        <v>202</v>
      </c>
      <c r="E91" s="80" t="s">
        <v>56</v>
      </c>
      <c r="F91" s="80" t="s">
        <v>20</v>
      </c>
      <c r="G91" s="80" t="s">
        <v>70</v>
      </c>
      <c r="H91" s="1"/>
      <c r="I91" s="10">
        <v>4</v>
      </c>
      <c r="J91" s="10">
        <f t="shared" si="8"/>
        <v>60</v>
      </c>
      <c r="K91" s="507" t="s">
        <v>117</v>
      </c>
      <c r="L91" s="508"/>
      <c r="N91" s="69">
        <v>0</v>
      </c>
      <c r="O91" s="69">
        <f t="shared" si="9"/>
        <v>0</v>
      </c>
      <c r="Q91" s="48">
        <v>40</v>
      </c>
      <c r="R91" s="48"/>
      <c r="S91" s="48"/>
      <c r="T91" s="48">
        <v>20</v>
      </c>
      <c r="U91" s="48"/>
      <c r="V91" s="48">
        <f t="shared" si="10"/>
        <v>60</v>
      </c>
    </row>
    <row r="92" spans="2:22" ht="12.75">
      <c r="B92" s="444" t="s">
        <v>493</v>
      </c>
      <c r="C92" s="445"/>
      <c r="D92" s="80" t="s">
        <v>50</v>
      </c>
      <c r="E92" s="385" t="s">
        <v>56</v>
      </c>
      <c r="F92" s="385" t="s">
        <v>20</v>
      </c>
      <c r="G92" s="385" t="s">
        <v>70</v>
      </c>
      <c r="H92" s="501"/>
      <c r="I92" s="442">
        <v>4</v>
      </c>
      <c r="J92" s="10">
        <f t="shared" si="8"/>
        <v>40</v>
      </c>
      <c r="K92" s="298" t="s">
        <v>60</v>
      </c>
      <c r="L92" s="299"/>
      <c r="N92" s="69">
        <v>0</v>
      </c>
      <c r="O92" s="69">
        <f t="shared" si="9"/>
        <v>0</v>
      </c>
      <c r="Q92" s="48">
        <v>20</v>
      </c>
      <c r="R92" s="48"/>
      <c r="S92" s="48"/>
      <c r="T92" s="48">
        <v>20</v>
      </c>
      <c r="U92" s="48"/>
      <c r="V92" s="48">
        <f t="shared" si="10"/>
        <v>40</v>
      </c>
    </row>
    <row r="93" spans="2:22" ht="12.75">
      <c r="B93" s="448"/>
      <c r="C93" s="500"/>
      <c r="D93" s="80" t="s">
        <v>974</v>
      </c>
      <c r="E93" s="386"/>
      <c r="F93" s="386"/>
      <c r="G93" s="386"/>
      <c r="H93" s="502"/>
      <c r="I93" s="443"/>
      <c r="J93" s="4">
        <f t="shared" si="8"/>
        <v>40</v>
      </c>
      <c r="K93" s="300"/>
      <c r="L93" s="301"/>
      <c r="N93" s="69">
        <v>0</v>
      </c>
      <c r="O93" s="69">
        <f t="shared" si="9"/>
        <v>0</v>
      </c>
      <c r="Q93" s="48">
        <v>20</v>
      </c>
      <c r="R93" s="48"/>
      <c r="S93" s="48"/>
      <c r="T93" s="48">
        <v>20</v>
      </c>
      <c r="U93" s="48"/>
      <c r="V93" s="48">
        <f t="shared" si="10"/>
        <v>40</v>
      </c>
    </row>
    <row r="94" spans="2:22" ht="12.75">
      <c r="B94" s="444" t="s">
        <v>122</v>
      </c>
      <c r="C94" s="445"/>
      <c r="D94" s="80" t="s">
        <v>50</v>
      </c>
      <c r="E94" s="385" t="s">
        <v>56</v>
      </c>
      <c r="F94" s="385" t="s">
        <v>20</v>
      </c>
      <c r="G94" s="80" t="s">
        <v>181</v>
      </c>
      <c r="H94" s="501"/>
      <c r="I94" s="442">
        <v>4</v>
      </c>
      <c r="J94" s="10">
        <f t="shared" si="8"/>
        <v>40</v>
      </c>
      <c r="K94" s="298" t="s">
        <v>48</v>
      </c>
      <c r="L94" s="299"/>
      <c r="N94" s="69">
        <v>0</v>
      </c>
      <c r="O94" s="69">
        <f t="shared" si="9"/>
        <v>0</v>
      </c>
      <c r="Q94" s="48">
        <v>20</v>
      </c>
      <c r="R94" s="48"/>
      <c r="S94" s="48"/>
      <c r="T94" s="48">
        <v>20</v>
      </c>
      <c r="U94" s="48"/>
      <c r="V94" s="48">
        <f t="shared" si="10"/>
        <v>40</v>
      </c>
    </row>
    <row r="95" spans="2:22" ht="12.75">
      <c r="B95" s="448"/>
      <c r="C95" s="500"/>
      <c r="D95" s="80" t="s">
        <v>276</v>
      </c>
      <c r="E95" s="386"/>
      <c r="F95" s="386"/>
      <c r="G95" s="182"/>
      <c r="H95" s="502"/>
      <c r="I95" s="443"/>
      <c r="J95" s="4">
        <f t="shared" si="8"/>
        <v>20</v>
      </c>
      <c r="K95" s="300"/>
      <c r="L95" s="301"/>
      <c r="N95" s="69">
        <v>0</v>
      </c>
      <c r="O95" s="69">
        <f t="shared" si="9"/>
        <v>0</v>
      </c>
      <c r="Q95" s="48">
        <v>20</v>
      </c>
      <c r="R95" s="48"/>
      <c r="S95" s="48"/>
      <c r="T95" s="48"/>
      <c r="U95" s="48"/>
      <c r="V95" s="48">
        <f t="shared" si="10"/>
        <v>20</v>
      </c>
    </row>
    <row r="97" spans="14:15" ht="12.75">
      <c r="N97" s="277">
        <f>SUM(N53:N96)</f>
        <v>0</v>
      </c>
      <c r="O97" s="277">
        <f>SUM(O53:O96)</f>
        <v>0</v>
      </c>
    </row>
  </sheetData>
  <sheetProtection/>
  <mergeCells count="215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T3:T4"/>
    <mergeCell ref="S3:S4"/>
    <mergeCell ref="U3:U4"/>
    <mergeCell ref="V3:V4"/>
    <mergeCell ref="B5:C5"/>
    <mergeCell ref="K5:L5"/>
    <mergeCell ref="N3:N4"/>
    <mergeCell ref="O3:O4"/>
    <mergeCell ref="B7:B12"/>
    <mergeCell ref="C7:C8"/>
    <mergeCell ref="D7:D8"/>
    <mergeCell ref="G7:G8"/>
    <mergeCell ref="H7:H8"/>
    <mergeCell ref="I7:I8"/>
    <mergeCell ref="E7:E8"/>
    <mergeCell ref="K7:L12"/>
    <mergeCell ref="I13:I14"/>
    <mergeCell ref="C9:C12"/>
    <mergeCell ref="D9:D12"/>
    <mergeCell ref="G9:G12"/>
    <mergeCell ref="H9:H12"/>
    <mergeCell ref="I9:I12"/>
    <mergeCell ref="F9:F10"/>
    <mergeCell ref="F11:F12"/>
    <mergeCell ref="G13:G14"/>
    <mergeCell ref="E13:E14"/>
    <mergeCell ref="H13:H14"/>
    <mergeCell ref="C13:C14"/>
    <mergeCell ref="B13:B18"/>
    <mergeCell ref="C15:C18"/>
    <mergeCell ref="F13:F14"/>
    <mergeCell ref="H15:H16"/>
    <mergeCell ref="I15:I16"/>
    <mergeCell ref="D17:D18"/>
    <mergeCell ref="F17:F18"/>
    <mergeCell ref="G17:G18"/>
    <mergeCell ref="H17:H18"/>
    <mergeCell ref="I17:I18"/>
    <mergeCell ref="D15:D16"/>
    <mergeCell ref="F15:F16"/>
    <mergeCell ref="G15:G16"/>
    <mergeCell ref="E15:E16"/>
    <mergeCell ref="G21:G22"/>
    <mergeCell ref="H21:H22"/>
    <mergeCell ref="I21:I22"/>
    <mergeCell ref="D19:D20"/>
    <mergeCell ref="G19:G20"/>
    <mergeCell ref="E23:E24"/>
    <mergeCell ref="H19:H20"/>
    <mergeCell ref="I19:I20"/>
    <mergeCell ref="B33:B36"/>
    <mergeCell ref="B19:B24"/>
    <mergeCell ref="C19:C20"/>
    <mergeCell ref="C21:C24"/>
    <mergeCell ref="E19:E20"/>
    <mergeCell ref="E21:E22"/>
    <mergeCell ref="D21:D22"/>
    <mergeCell ref="B31:C31"/>
    <mergeCell ref="B30:C30"/>
    <mergeCell ref="B42:B43"/>
    <mergeCell ref="D42:D43"/>
    <mergeCell ref="C42:C43"/>
    <mergeCell ref="K37:L37"/>
    <mergeCell ref="I25:I27"/>
    <mergeCell ref="B29:C29"/>
    <mergeCell ref="K31:L31"/>
    <mergeCell ref="C33:C36"/>
    <mergeCell ref="D33:D36"/>
    <mergeCell ref="F33:F34"/>
    <mergeCell ref="D65:E65"/>
    <mergeCell ref="G65:H65"/>
    <mergeCell ref="K65:L66"/>
    <mergeCell ref="B44:B45"/>
    <mergeCell ref="C44:C45"/>
    <mergeCell ref="D44:D45"/>
    <mergeCell ref="B48:C48"/>
    <mergeCell ref="K46:L49"/>
    <mergeCell ref="K42:L45"/>
    <mergeCell ref="B46:C47"/>
    <mergeCell ref="B94:C95"/>
    <mergeCell ref="E94:E95"/>
    <mergeCell ref="F94:F95"/>
    <mergeCell ref="H94:H95"/>
    <mergeCell ref="I94:I95"/>
    <mergeCell ref="K94:L95"/>
    <mergeCell ref="B91:C91"/>
    <mergeCell ref="K91:L91"/>
    <mergeCell ref="B92:C93"/>
    <mergeCell ref="E92:E93"/>
    <mergeCell ref="F92:F93"/>
    <mergeCell ref="G92:G93"/>
    <mergeCell ref="H92:H93"/>
    <mergeCell ref="I92:I93"/>
    <mergeCell ref="K92:L93"/>
    <mergeCell ref="T85:T86"/>
    <mergeCell ref="U85:U86"/>
    <mergeCell ref="V85:V86"/>
    <mergeCell ref="B87:C87"/>
    <mergeCell ref="K87:L87"/>
    <mergeCell ref="B89:C89"/>
    <mergeCell ref="K89:L90"/>
    <mergeCell ref="Q84:V84"/>
    <mergeCell ref="B85:C86"/>
    <mergeCell ref="D85:F85"/>
    <mergeCell ref="G85:H85"/>
    <mergeCell ref="I85:I86"/>
    <mergeCell ref="J85:J86"/>
    <mergeCell ref="K85:L86"/>
    <mergeCell ref="Q85:Q86"/>
    <mergeCell ref="R85:R86"/>
    <mergeCell ref="S85:S86"/>
    <mergeCell ref="K13:L18"/>
    <mergeCell ref="K29:L29"/>
    <mergeCell ref="G23:G24"/>
    <mergeCell ref="H23:H24"/>
    <mergeCell ref="I23:I24"/>
    <mergeCell ref="B84:L84"/>
    <mergeCell ref="B70:C70"/>
    <mergeCell ref="K70:L70"/>
    <mergeCell ref="B64:L64"/>
    <mergeCell ref="B65:C66"/>
    <mergeCell ref="K19:L20"/>
    <mergeCell ref="K21:K22"/>
    <mergeCell ref="K23:K24"/>
    <mergeCell ref="L21:L24"/>
    <mergeCell ref="B25:B27"/>
    <mergeCell ref="C26:C27"/>
    <mergeCell ref="D25:D27"/>
    <mergeCell ref="F25:F27"/>
    <mergeCell ref="G25:G27"/>
    <mergeCell ref="H25:H27"/>
    <mergeCell ref="K25:L28"/>
    <mergeCell ref="B28:C28"/>
    <mergeCell ref="D23:D24"/>
    <mergeCell ref="K38:L39"/>
    <mergeCell ref="K40:L41"/>
    <mergeCell ref="K33:L36"/>
    <mergeCell ref="B38:B41"/>
    <mergeCell ref="D38:D41"/>
    <mergeCell ref="G38:G41"/>
    <mergeCell ref="H38:H41"/>
    <mergeCell ref="H42:H43"/>
    <mergeCell ref="I38:I41"/>
    <mergeCell ref="I33:I36"/>
    <mergeCell ref="F35:F36"/>
    <mergeCell ref="G44:G45"/>
    <mergeCell ref="H44:H45"/>
    <mergeCell ref="I44:I45"/>
    <mergeCell ref="I42:I43"/>
    <mergeCell ref="G33:G36"/>
    <mergeCell ref="H33:H36"/>
    <mergeCell ref="E44:E45"/>
    <mergeCell ref="C38:C39"/>
    <mergeCell ref="C40:C41"/>
    <mergeCell ref="E38:E41"/>
    <mergeCell ref="E42:E43"/>
    <mergeCell ref="G42:G43"/>
    <mergeCell ref="F50:F51"/>
    <mergeCell ref="D46:D47"/>
    <mergeCell ref="E46:E47"/>
    <mergeCell ref="G46:G47"/>
    <mergeCell ref="H46:H47"/>
    <mergeCell ref="I46:I47"/>
    <mergeCell ref="K81:L82"/>
    <mergeCell ref="B79:C80"/>
    <mergeCell ref="E79:E80"/>
    <mergeCell ref="G50:G51"/>
    <mergeCell ref="H50:H51"/>
    <mergeCell ref="I50:I51"/>
    <mergeCell ref="K50:L51"/>
    <mergeCell ref="B50:B51"/>
    <mergeCell ref="C50:C51"/>
    <mergeCell ref="D50:D51"/>
    <mergeCell ref="B81:C82"/>
    <mergeCell ref="D81:D82"/>
    <mergeCell ref="E81:E82"/>
    <mergeCell ref="G81:G82"/>
    <mergeCell ref="H81:H82"/>
    <mergeCell ref="I81:I82"/>
    <mergeCell ref="B75:C75"/>
    <mergeCell ref="K75:L75"/>
    <mergeCell ref="B77:C77"/>
    <mergeCell ref="K77:L77"/>
    <mergeCell ref="B78:C78"/>
    <mergeCell ref="K78:L78"/>
    <mergeCell ref="R73:R74"/>
    <mergeCell ref="S73:S74"/>
    <mergeCell ref="T73:T74"/>
    <mergeCell ref="U73:U74"/>
    <mergeCell ref="V73:V74"/>
    <mergeCell ref="F79:F80"/>
    <mergeCell ref="G79:G80"/>
    <mergeCell ref="H79:H80"/>
    <mergeCell ref="I79:I80"/>
    <mergeCell ref="K79:L80"/>
    <mergeCell ref="K30:L30"/>
    <mergeCell ref="B72:L72"/>
    <mergeCell ref="Q72:V72"/>
    <mergeCell ref="B73:C74"/>
    <mergeCell ref="D73:F73"/>
    <mergeCell ref="G73:H73"/>
    <mergeCell ref="I73:I74"/>
    <mergeCell ref="J73:J74"/>
    <mergeCell ref="K73:L74"/>
    <mergeCell ref="Q73:Q74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2:V40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14.421875" style="0" bestFit="1" customWidth="1"/>
    <col min="9" max="10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4" max="15" width="9.14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421875" style="0" customWidth="1"/>
  </cols>
  <sheetData>
    <row r="1" ht="8.25" customHeight="1"/>
    <row r="2" spans="2:22" ht="15.75">
      <c r="B2" s="284" t="s">
        <v>963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477" t="s">
        <v>135</v>
      </c>
      <c r="C5" s="478"/>
      <c r="D5" s="216" t="s">
        <v>136</v>
      </c>
      <c r="E5" s="216"/>
      <c r="F5" s="216"/>
      <c r="G5" s="216"/>
      <c r="H5" s="216"/>
      <c r="I5" s="217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219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240"/>
      <c r="Q6" s="63"/>
      <c r="R6" s="64"/>
      <c r="S6" s="64"/>
      <c r="T6" s="64"/>
      <c r="U6" s="64"/>
      <c r="V6" s="65"/>
    </row>
    <row r="7" spans="2:22" ht="12" customHeight="1">
      <c r="B7" s="287" t="s">
        <v>964</v>
      </c>
      <c r="C7" s="288"/>
      <c r="D7" s="302" t="s">
        <v>965</v>
      </c>
      <c r="E7" s="58" t="s">
        <v>17</v>
      </c>
      <c r="F7" s="297" t="s">
        <v>21</v>
      </c>
      <c r="G7" s="302"/>
      <c r="H7" s="302"/>
      <c r="I7" s="58">
        <v>4</v>
      </c>
      <c r="J7" s="10">
        <f aca="true" t="shared" si="0" ref="J7:J14">V7</f>
        <v>80</v>
      </c>
      <c r="K7" s="480" t="s">
        <v>100</v>
      </c>
      <c r="L7" s="365" t="s">
        <v>966</v>
      </c>
      <c r="N7" s="69">
        <v>0</v>
      </c>
      <c r="O7" s="69">
        <f aca="true" t="shared" si="1" ref="O7:O18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5">SUM(Q7:U7)</f>
        <v>80</v>
      </c>
    </row>
    <row r="8" spans="2:22" ht="12.75">
      <c r="B8" s="304"/>
      <c r="C8" s="305"/>
      <c r="D8" s="303"/>
      <c r="E8" s="58" t="s">
        <v>16</v>
      </c>
      <c r="F8" s="297"/>
      <c r="G8" s="303"/>
      <c r="H8" s="303"/>
      <c r="I8" s="58">
        <v>4</v>
      </c>
      <c r="J8" s="10">
        <f t="shared" si="0"/>
        <v>70</v>
      </c>
      <c r="K8" s="480"/>
      <c r="L8" s="366"/>
      <c r="N8" s="69">
        <v>0</v>
      </c>
      <c r="O8" s="69">
        <f t="shared" si="1"/>
        <v>0</v>
      </c>
      <c r="Q8" s="48">
        <v>40</v>
      </c>
      <c r="R8" s="48">
        <v>10</v>
      </c>
      <c r="S8" s="48">
        <v>20</v>
      </c>
      <c r="T8" s="48"/>
      <c r="U8" s="48"/>
      <c r="V8" s="48">
        <f t="shared" si="2"/>
        <v>70</v>
      </c>
    </row>
    <row r="9" spans="2:22" ht="12.75">
      <c r="B9" s="304"/>
      <c r="C9" s="305"/>
      <c r="D9" s="303"/>
      <c r="E9" s="58" t="s">
        <v>17</v>
      </c>
      <c r="F9" s="297" t="s">
        <v>20</v>
      </c>
      <c r="G9" s="303"/>
      <c r="H9" s="303"/>
      <c r="I9" s="58">
        <v>4</v>
      </c>
      <c r="J9" s="10">
        <f t="shared" si="0"/>
        <v>60</v>
      </c>
      <c r="K9" s="480" t="s">
        <v>84</v>
      </c>
      <c r="L9" s="366"/>
      <c r="N9" s="69">
        <v>0</v>
      </c>
      <c r="O9" s="69">
        <f t="shared" si="1"/>
        <v>0</v>
      </c>
      <c r="Q9" s="48">
        <v>40</v>
      </c>
      <c r="R9" s="48">
        <v>20</v>
      </c>
      <c r="S9" s="48"/>
      <c r="T9" s="48"/>
      <c r="U9" s="48"/>
      <c r="V9" s="48">
        <f t="shared" si="2"/>
        <v>60</v>
      </c>
    </row>
    <row r="10" spans="2:22" ht="12.75">
      <c r="B10" s="304"/>
      <c r="C10" s="305"/>
      <c r="D10" s="303"/>
      <c r="E10" s="58" t="s">
        <v>16</v>
      </c>
      <c r="F10" s="297"/>
      <c r="G10" s="334"/>
      <c r="H10" s="303"/>
      <c r="I10" s="58">
        <v>4</v>
      </c>
      <c r="J10" s="10">
        <f t="shared" si="0"/>
        <v>50</v>
      </c>
      <c r="K10" s="480"/>
      <c r="L10" s="366"/>
      <c r="N10" s="69">
        <v>0</v>
      </c>
      <c r="O10" s="69">
        <f t="shared" si="1"/>
        <v>0</v>
      </c>
      <c r="Q10" s="48">
        <v>40</v>
      </c>
      <c r="R10" s="48">
        <v>10</v>
      </c>
      <c r="S10" s="48"/>
      <c r="T10" s="48"/>
      <c r="U10" s="48"/>
      <c r="V10" s="48">
        <f t="shared" si="2"/>
        <v>50</v>
      </c>
    </row>
    <row r="11" spans="2:22" ht="12" customHeight="1">
      <c r="B11" s="304"/>
      <c r="C11" s="305"/>
      <c r="D11" s="303"/>
      <c r="E11" s="58" t="s">
        <v>17</v>
      </c>
      <c r="F11" s="297" t="s">
        <v>21</v>
      </c>
      <c r="G11" s="302" t="s">
        <v>70</v>
      </c>
      <c r="H11" s="303"/>
      <c r="I11" s="58">
        <v>4</v>
      </c>
      <c r="J11" s="10">
        <f t="shared" si="0"/>
        <v>100</v>
      </c>
      <c r="K11" s="480" t="s">
        <v>100</v>
      </c>
      <c r="L11" s="366"/>
      <c r="N11" s="69">
        <v>0</v>
      </c>
      <c r="O11" s="69">
        <f t="shared" si="1"/>
        <v>0</v>
      </c>
      <c r="Q11" s="48">
        <v>40</v>
      </c>
      <c r="R11" s="48">
        <v>20</v>
      </c>
      <c r="S11" s="48">
        <v>20</v>
      </c>
      <c r="T11" s="48">
        <v>20</v>
      </c>
      <c r="U11" s="48"/>
      <c r="V11" s="48">
        <f t="shared" si="2"/>
        <v>100</v>
      </c>
    </row>
    <row r="12" spans="2:22" ht="12.75">
      <c r="B12" s="304"/>
      <c r="C12" s="305"/>
      <c r="D12" s="303"/>
      <c r="E12" s="58" t="s">
        <v>16</v>
      </c>
      <c r="F12" s="297"/>
      <c r="G12" s="303"/>
      <c r="H12" s="303"/>
      <c r="I12" s="58">
        <v>4</v>
      </c>
      <c r="J12" s="10">
        <f t="shared" si="0"/>
        <v>90</v>
      </c>
      <c r="K12" s="480"/>
      <c r="L12" s="366"/>
      <c r="N12" s="69">
        <v>0</v>
      </c>
      <c r="O12" s="69">
        <f t="shared" si="1"/>
        <v>0</v>
      </c>
      <c r="Q12" s="48">
        <v>40</v>
      </c>
      <c r="R12" s="48">
        <v>10</v>
      </c>
      <c r="S12" s="48">
        <v>20</v>
      </c>
      <c r="T12" s="48">
        <v>20</v>
      </c>
      <c r="U12" s="48"/>
      <c r="V12" s="48">
        <f t="shared" si="2"/>
        <v>90</v>
      </c>
    </row>
    <row r="13" spans="2:22" ht="12.75">
      <c r="B13" s="304"/>
      <c r="C13" s="305"/>
      <c r="D13" s="303"/>
      <c r="E13" s="58" t="s">
        <v>17</v>
      </c>
      <c r="F13" s="297" t="s">
        <v>20</v>
      </c>
      <c r="G13" s="303"/>
      <c r="H13" s="303"/>
      <c r="I13" s="58">
        <v>4</v>
      </c>
      <c r="J13" s="10">
        <f t="shared" si="0"/>
        <v>80</v>
      </c>
      <c r="K13" s="480" t="s">
        <v>84</v>
      </c>
      <c r="L13" s="366"/>
      <c r="N13" s="69">
        <v>0</v>
      </c>
      <c r="O13" s="69">
        <f t="shared" si="1"/>
        <v>0</v>
      </c>
      <c r="Q13" s="48">
        <v>40</v>
      </c>
      <c r="R13" s="48">
        <v>20</v>
      </c>
      <c r="S13" s="48"/>
      <c r="T13" s="48">
        <v>20</v>
      </c>
      <c r="U13" s="48"/>
      <c r="V13" s="48">
        <f t="shared" si="2"/>
        <v>80</v>
      </c>
    </row>
    <row r="14" spans="2:22" ht="12.75">
      <c r="B14" s="332"/>
      <c r="C14" s="333"/>
      <c r="D14" s="334"/>
      <c r="E14" s="58" t="s">
        <v>16</v>
      </c>
      <c r="F14" s="297"/>
      <c r="G14" s="334"/>
      <c r="H14" s="334"/>
      <c r="I14" s="58">
        <v>4</v>
      </c>
      <c r="J14" s="10">
        <f t="shared" si="0"/>
        <v>70</v>
      </c>
      <c r="K14" s="480"/>
      <c r="L14" s="367"/>
      <c r="N14" s="69">
        <v>0</v>
      </c>
      <c r="O14" s="69">
        <f t="shared" si="1"/>
        <v>0</v>
      </c>
      <c r="Q14" s="48">
        <v>40</v>
      </c>
      <c r="R14" s="48">
        <v>10</v>
      </c>
      <c r="S14" s="48"/>
      <c r="T14" s="48">
        <v>20</v>
      </c>
      <c r="U14" s="48"/>
      <c r="V14" s="48">
        <f t="shared" si="2"/>
        <v>70</v>
      </c>
    </row>
    <row r="15" spans="2:22" ht="12.75">
      <c r="B15" s="601" t="s">
        <v>402</v>
      </c>
      <c r="C15" s="602"/>
      <c r="D15" s="228" t="s">
        <v>202</v>
      </c>
      <c r="E15" s="228" t="s">
        <v>56</v>
      </c>
      <c r="F15" s="9" t="s">
        <v>20</v>
      </c>
      <c r="G15" s="9" t="s">
        <v>70</v>
      </c>
      <c r="H15" s="1"/>
      <c r="I15" s="10">
        <v>4</v>
      </c>
      <c r="J15" s="54">
        <f>V15</f>
        <v>80</v>
      </c>
      <c r="K15" s="603" t="s">
        <v>165</v>
      </c>
      <c r="L15" s="603"/>
      <c r="N15" s="69">
        <v>0</v>
      </c>
      <c r="O15" s="69">
        <f t="shared" si="1"/>
        <v>0</v>
      </c>
      <c r="Q15" s="48">
        <v>40</v>
      </c>
      <c r="R15" s="48"/>
      <c r="S15" s="48">
        <v>20</v>
      </c>
      <c r="T15" s="48">
        <v>20</v>
      </c>
      <c r="U15" s="48"/>
      <c r="V15" s="48">
        <f t="shared" si="2"/>
        <v>80</v>
      </c>
    </row>
    <row r="16" spans="2:22" ht="12.75">
      <c r="B16" s="15" t="s">
        <v>281</v>
      </c>
      <c r="C16" s="107"/>
      <c r="D16" s="16"/>
      <c r="E16" s="16"/>
      <c r="F16" s="16"/>
      <c r="G16" s="16"/>
      <c r="H16" s="16"/>
      <c r="I16" s="17"/>
      <c r="J16" s="52"/>
      <c r="K16" s="52"/>
      <c r="L16" s="240"/>
      <c r="Q16" s="63"/>
      <c r="R16" s="64"/>
      <c r="S16" s="64"/>
      <c r="T16" s="64"/>
      <c r="U16" s="64"/>
      <c r="V16" s="65"/>
    </row>
    <row r="17" spans="2:22" ht="12.75">
      <c r="B17" s="296" t="s">
        <v>967</v>
      </c>
      <c r="C17" s="296"/>
      <c r="D17" s="80" t="s">
        <v>838</v>
      </c>
      <c r="E17" s="9" t="s">
        <v>56</v>
      </c>
      <c r="F17" s="9" t="s">
        <v>20</v>
      </c>
      <c r="G17" s="9" t="s">
        <v>70</v>
      </c>
      <c r="H17" s="9"/>
      <c r="I17" s="9">
        <v>4</v>
      </c>
      <c r="J17" s="10">
        <f>V17</f>
        <v>20</v>
      </c>
      <c r="K17" s="295" t="s">
        <v>968</v>
      </c>
      <c r="L17" s="295"/>
      <c r="N17" s="69">
        <v>0</v>
      </c>
      <c r="O17" s="69">
        <f t="shared" si="1"/>
        <v>0</v>
      </c>
      <c r="Q17" s="48">
        <v>20</v>
      </c>
      <c r="R17" s="48"/>
      <c r="S17" s="48"/>
      <c r="T17" s="48"/>
      <c r="U17" s="48"/>
      <c r="V17" s="48">
        <f>SUM(Q17:U17)</f>
        <v>20</v>
      </c>
    </row>
    <row r="18" spans="2:22" ht="12.75">
      <c r="B18" s="296" t="s">
        <v>407</v>
      </c>
      <c r="C18" s="296"/>
      <c r="D18" s="9" t="s">
        <v>276</v>
      </c>
      <c r="E18" s="9" t="s">
        <v>16</v>
      </c>
      <c r="F18" s="9" t="s">
        <v>20</v>
      </c>
      <c r="G18" s="9"/>
      <c r="H18" s="9"/>
      <c r="I18" s="9">
        <v>4</v>
      </c>
      <c r="J18" s="10">
        <f>V18</f>
        <v>30</v>
      </c>
      <c r="K18" s="114" t="s">
        <v>85</v>
      </c>
      <c r="L18" s="295" t="s">
        <v>451</v>
      </c>
      <c r="N18" s="69">
        <v>0</v>
      </c>
      <c r="O18" s="69">
        <f t="shared" si="1"/>
        <v>0</v>
      </c>
      <c r="Q18" s="48">
        <v>20</v>
      </c>
      <c r="R18" s="48">
        <v>10</v>
      </c>
      <c r="S18" s="48"/>
      <c r="T18" s="48"/>
      <c r="U18" s="48"/>
      <c r="V18" s="48">
        <f>SUM(Q18:U18)</f>
        <v>30</v>
      </c>
    </row>
    <row r="19" spans="2:22" ht="12.75">
      <c r="B19" s="296" t="s">
        <v>900</v>
      </c>
      <c r="C19" s="296"/>
      <c r="D19" s="9" t="s">
        <v>276</v>
      </c>
      <c r="E19" s="9" t="s">
        <v>56</v>
      </c>
      <c r="F19" s="9" t="s">
        <v>20</v>
      </c>
      <c r="G19" s="9"/>
      <c r="H19" s="9"/>
      <c r="I19" s="9">
        <v>4</v>
      </c>
      <c r="J19" s="10">
        <f>V19</f>
        <v>20</v>
      </c>
      <c r="K19" s="114" t="s">
        <v>99</v>
      </c>
      <c r="L19" s="295"/>
      <c r="N19" s="69">
        <v>0</v>
      </c>
      <c r="O19" s="69">
        <f>N19*J19</f>
        <v>0</v>
      </c>
      <c r="Q19" s="48">
        <v>20</v>
      </c>
      <c r="R19" s="48"/>
      <c r="S19" s="48"/>
      <c r="T19" s="48"/>
      <c r="U19" s="48"/>
      <c r="V19" s="48">
        <f>SUM(Q19:U19)</f>
        <v>20</v>
      </c>
    </row>
    <row r="20" spans="2:22" ht="12" customHeight="1">
      <c r="B20" s="287" t="s">
        <v>124</v>
      </c>
      <c r="C20" s="288"/>
      <c r="D20" s="385" t="s">
        <v>50</v>
      </c>
      <c r="E20" s="302" t="s">
        <v>56</v>
      </c>
      <c r="F20" s="9" t="s">
        <v>20</v>
      </c>
      <c r="G20" s="302" t="s">
        <v>57</v>
      </c>
      <c r="H20" s="302"/>
      <c r="I20" s="302">
        <v>4</v>
      </c>
      <c r="J20" s="10">
        <f>V20</f>
        <v>40</v>
      </c>
      <c r="K20" s="289" t="s">
        <v>99</v>
      </c>
      <c r="L20" s="290"/>
      <c r="N20" s="69">
        <v>0</v>
      </c>
      <c r="O20" s="69">
        <f>N20*J20</f>
        <v>0</v>
      </c>
      <c r="Q20" s="48">
        <v>20</v>
      </c>
      <c r="R20" s="48"/>
      <c r="S20" s="48"/>
      <c r="T20" s="48">
        <v>20</v>
      </c>
      <c r="U20" s="48"/>
      <c r="V20" s="48">
        <f>SUM(Q20:U20)</f>
        <v>40</v>
      </c>
    </row>
    <row r="21" spans="2:22" ht="12.75">
      <c r="B21" s="332"/>
      <c r="C21" s="333"/>
      <c r="D21" s="334"/>
      <c r="E21" s="334"/>
      <c r="F21" s="9" t="s">
        <v>19</v>
      </c>
      <c r="G21" s="334"/>
      <c r="H21" s="334"/>
      <c r="I21" s="334"/>
      <c r="J21" s="10">
        <f>V21</f>
        <v>30</v>
      </c>
      <c r="K21" s="344"/>
      <c r="L21" s="345"/>
      <c r="N21" s="69">
        <v>0</v>
      </c>
      <c r="O21" s="69">
        <f>N21*J21</f>
        <v>0</v>
      </c>
      <c r="Q21" s="48">
        <v>20</v>
      </c>
      <c r="R21" s="48"/>
      <c r="S21" s="48">
        <v>-10</v>
      </c>
      <c r="T21" s="48">
        <v>20</v>
      </c>
      <c r="U21" s="48"/>
      <c r="V21" s="48">
        <f>SUM(Q21:U21)</f>
        <v>30</v>
      </c>
    </row>
    <row r="22" spans="2:22" ht="12.75">
      <c r="B22" s="116" t="s">
        <v>79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42"/>
      <c r="Q22" s="46"/>
      <c r="R22" s="46"/>
      <c r="S22" s="46"/>
      <c r="T22" s="46"/>
      <c r="U22" s="46"/>
      <c r="V22" s="46"/>
    </row>
    <row r="23" spans="14:15" ht="10.5" customHeight="1">
      <c r="N23" s="237">
        <f>SUM(N5:N22)</f>
        <v>0</v>
      </c>
      <c r="O23" s="237">
        <f>SUM(O5:O22)</f>
        <v>0</v>
      </c>
    </row>
    <row r="24" ht="12.75">
      <c r="B24" s="220" t="s">
        <v>969</v>
      </c>
    </row>
    <row r="25" spans="17:22" ht="12.75">
      <c r="Q25" s="46"/>
      <c r="R25" s="46"/>
      <c r="S25" s="46"/>
      <c r="T25" s="46"/>
      <c r="U25" s="46"/>
      <c r="V25" s="46"/>
    </row>
    <row r="26" spans="17:22" ht="12.75">
      <c r="Q26" s="46"/>
      <c r="R26" s="46"/>
      <c r="S26" s="46"/>
      <c r="T26" s="46"/>
      <c r="U26" s="46"/>
      <c r="V26" s="46"/>
    </row>
    <row r="27" spans="17:22" ht="12.75">
      <c r="Q27" s="46"/>
      <c r="R27" s="46"/>
      <c r="S27" s="46"/>
      <c r="T27" s="46"/>
      <c r="U27" s="46"/>
      <c r="V27" s="46"/>
    </row>
    <row r="28" spans="17:22" ht="12" customHeight="1">
      <c r="Q28" s="46"/>
      <c r="R28" s="46"/>
      <c r="S28" s="46"/>
      <c r="T28" s="46"/>
      <c r="U28" s="46"/>
      <c r="V28" s="46"/>
    </row>
    <row r="29" spans="17:22" ht="12.75">
      <c r="Q29" s="46"/>
      <c r="R29" s="46"/>
      <c r="S29" s="46"/>
      <c r="T29" s="46"/>
      <c r="U29" s="46"/>
      <c r="V29" s="46"/>
    </row>
    <row r="30" spans="17:22" ht="12.75">
      <c r="Q30" s="46"/>
      <c r="R30" s="46"/>
      <c r="S30" s="46"/>
      <c r="T30" s="46"/>
      <c r="U30" s="46"/>
      <c r="V30" s="46"/>
    </row>
    <row r="31" spans="17:22" ht="12.75">
      <c r="Q31" s="46"/>
      <c r="R31" s="46"/>
      <c r="S31" s="46"/>
      <c r="T31" s="46"/>
      <c r="U31" s="46"/>
      <c r="V31" s="46"/>
    </row>
    <row r="32" spans="17:22" ht="12.75">
      <c r="Q32" s="46"/>
      <c r="R32" s="46"/>
      <c r="S32" s="46"/>
      <c r="T32" s="46"/>
      <c r="U32" s="46"/>
      <c r="V32" s="46"/>
    </row>
    <row r="33" spans="17:22" ht="12.75">
      <c r="Q33" s="46"/>
      <c r="R33" s="46"/>
      <c r="S33" s="46"/>
      <c r="T33" s="46"/>
      <c r="U33" s="46"/>
      <c r="V33" s="46"/>
    </row>
    <row r="34" spans="17:22" ht="12.75">
      <c r="Q34" s="46"/>
      <c r="R34" s="46"/>
      <c r="S34" s="46"/>
      <c r="T34" s="46"/>
      <c r="U34" s="46"/>
      <c r="V34" s="46"/>
    </row>
    <row r="35" spans="17:22" ht="12.75">
      <c r="Q35" s="46"/>
      <c r="R35" s="46"/>
      <c r="S35" s="46"/>
      <c r="T35" s="46"/>
      <c r="U35" s="46"/>
      <c r="V35" s="46"/>
    </row>
    <row r="36" spans="17:22" ht="12.75">
      <c r="Q36" s="46"/>
      <c r="R36" s="46"/>
      <c r="S36" s="46"/>
      <c r="T36" s="46"/>
      <c r="U36" s="46"/>
      <c r="V36" s="46"/>
    </row>
    <row r="37" spans="17:22" ht="12.75">
      <c r="Q37" s="46"/>
      <c r="R37" s="46"/>
      <c r="S37" s="46"/>
      <c r="T37" s="46"/>
      <c r="U37" s="46"/>
      <c r="V37" s="46"/>
    </row>
    <row r="38" spans="17:22" ht="12.75">
      <c r="Q38" s="46"/>
      <c r="R38" s="46"/>
      <c r="S38" s="46"/>
      <c r="T38" s="46"/>
      <c r="U38" s="46"/>
      <c r="V38" s="46"/>
    </row>
    <row r="39" spans="17:22" ht="12.75">
      <c r="Q39" s="46"/>
      <c r="R39" s="46"/>
      <c r="S39" s="46"/>
      <c r="T39" s="46"/>
      <c r="U39" s="46"/>
      <c r="V39" s="46"/>
    </row>
    <row r="40" spans="17:22" ht="12.75">
      <c r="Q40" s="46"/>
      <c r="R40" s="46"/>
      <c r="S40" s="46"/>
      <c r="T40" s="46"/>
      <c r="U40" s="46"/>
      <c r="V40" s="46"/>
    </row>
  </sheetData>
  <sheetProtection/>
  <mergeCells count="46"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S3:S4"/>
    <mergeCell ref="T3:T4"/>
    <mergeCell ref="U3:U4"/>
    <mergeCell ref="V3:V4"/>
    <mergeCell ref="B5:C5"/>
    <mergeCell ref="K5:L5"/>
    <mergeCell ref="B7:C14"/>
    <mergeCell ref="D7:D14"/>
    <mergeCell ref="F7:F8"/>
    <mergeCell ref="G7:G10"/>
    <mergeCell ref="H7:H14"/>
    <mergeCell ref="K7:K8"/>
    <mergeCell ref="L7:L14"/>
    <mergeCell ref="F9:F10"/>
    <mergeCell ref="K9:K10"/>
    <mergeCell ref="F11:F12"/>
    <mergeCell ref="G11:G14"/>
    <mergeCell ref="K11:K12"/>
    <mergeCell ref="F13:F14"/>
    <mergeCell ref="K13:K14"/>
    <mergeCell ref="B15:C15"/>
    <mergeCell ref="K15:L15"/>
    <mergeCell ref="B17:C17"/>
    <mergeCell ref="K17:L17"/>
    <mergeCell ref="B18:C18"/>
    <mergeCell ref="L18:L19"/>
    <mergeCell ref="B19:C19"/>
    <mergeCell ref="B2:L2"/>
    <mergeCell ref="N3:N4"/>
    <mergeCell ref="O3:O4"/>
    <mergeCell ref="K20:L21"/>
    <mergeCell ref="B20:C21"/>
    <mergeCell ref="D20:D21"/>
    <mergeCell ref="E20:E21"/>
    <mergeCell ref="G20:G21"/>
    <mergeCell ref="H20:H21"/>
    <mergeCell ref="I20:I21"/>
  </mergeCells>
  <printOptions/>
  <pageMargins left="0.7" right="0.7" top="0.75" bottom="0.75" header="0.3" footer="0.3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V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421875" style="0" customWidth="1"/>
    <col min="12" max="12" width="7.57421875" style="0" customWidth="1"/>
    <col min="13" max="13" width="2.00390625" style="0" customWidth="1"/>
    <col min="16" max="16" width="3.8515625" style="0" customWidth="1"/>
    <col min="17" max="17" width="8.28125" style="0" customWidth="1"/>
    <col min="18" max="18" width="7.7109375" style="0" customWidth="1"/>
    <col min="19" max="19" width="8.00390625" style="0" customWidth="1"/>
    <col min="20" max="20" width="8.421875" style="0" customWidth="1"/>
    <col min="21" max="21" width="8.140625" style="0" customWidth="1"/>
    <col min="22" max="22" width="8.28125" style="0" customWidth="1"/>
  </cols>
  <sheetData>
    <row r="1" ht="8.25" customHeight="1"/>
    <row r="2" spans="2:22" ht="15.75">
      <c r="B2" s="284" t="s">
        <v>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291" t="s">
        <v>31</v>
      </c>
      <c r="C7" s="292"/>
      <c r="D7" s="9" t="s">
        <v>145</v>
      </c>
      <c r="E7" s="9" t="s">
        <v>17</v>
      </c>
      <c r="F7" s="9" t="s">
        <v>21</v>
      </c>
      <c r="G7" s="9"/>
      <c r="H7" s="9" t="s">
        <v>180</v>
      </c>
      <c r="I7" s="9">
        <v>4</v>
      </c>
      <c r="J7" s="10">
        <f>V7</f>
        <v>90</v>
      </c>
      <c r="K7" s="310" t="s">
        <v>174</v>
      </c>
      <c r="L7" s="311"/>
      <c r="N7" s="69">
        <v>0</v>
      </c>
      <c r="O7" s="69">
        <f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>SUM(Q7:U7)</f>
        <v>90</v>
      </c>
    </row>
    <row r="8" spans="2:22" ht="12.75">
      <c r="B8" s="330" t="s">
        <v>492</v>
      </c>
      <c r="C8" s="331"/>
      <c r="D8" s="58" t="s">
        <v>202</v>
      </c>
      <c r="E8" s="9" t="s">
        <v>56</v>
      </c>
      <c r="F8" s="101" t="s">
        <v>20</v>
      </c>
      <c r="G8" s="58" t="s">
        <v>70</v>
      </c>
      <c r="H8" s="58"/>
      <c r="I8" s="58">
        <v>4</v>
      </c>
      <c r="J8" s="10">
        <f>V8</f>
        <v>60</v>
      </c>
      <c r="K8" s="328" t="s">
        <v>48</v>
      </c>
      <c r="L8" s="329"/>
      <c r="N8" s="69">
        <v>0</v>
      </c>
      <c r="O8" s="69">
        <f>N8*J8</f>
        <v>0</v>
      </c>
      <c r="Q8" s="48">
        <v>40</v>
      </c>
      <c r="R8" s="48"/>
      <c r="S8" s="48"/>
      <c r="T8" s="48">
        <v>20</v>
      </c>
      <c r="U8" s="48"/>
      <c r="V8" s="48">
        <f>SUM(Q8:U8)</f>
        <v>60</v>
      </c>
    </row>
    <row r="9" spans="2:22" ht="12.75" customHeight="1">
      <c r="B9" s="287" t="s">
        <v>493</v>
      </c>
      <c r="C9" s="288"/>
      <c r="D9" s="58" t="s">
        <v>50</v>
      </c>
      <c r="E9" s="58" t="s">
        <v>56</v>
      </c>
      <c r="F9" s="101" t="s">
        <v>20</v>
      </c>
      <c r="G9" s="58" t="s">
        <v>70</v>
      </c>
      <c r="H9" s="58"/>
      <c r="I9" s="58">
        <v>4</v>
      </c>
      <c r="J9" s="10">
        <f>V9</f>
        <v>40</v>
      </c>
      <c r="K9" s="328" t="s">
        <v>67</v>
      </c>
      <c r="L9" s="329"/>
      <c r="N9" s="69">
        <v>0</v>
      </c>
      <c r="O9" s="69">
        <f>N9*J9</f>
        <v>0</v>
      </c>
      <c r="Q9" s="48">
        <v>20</v>
      </c>
      <c r="R9" s="48"/>
      <c r="S9" s="48"/>
      <c r="T9" s="48">
        <v>20</v>
      </c>
      <c r="U9" s="48"/>
      <c r="V9" s="48">
        <f>SUM(Q9:U9)</f>
        <v>40</v>
      </c>
    </row>
    <row r="10" spans="2:22" ht="12.75">
      <c r="B10" s="116" t="s">
        <v>64</v>
      </c>
      <c r="C10" s="127"/>
      <c r="D10" s="127"/>
      <c r="E10" s="127"/>
      <c r="F10" s="127"/>
      <c r="G10" s="127"/>
      <c r="H10" s="128"/>
      <c r="I10" s="128"/>
      <c r="J10" s="128"/>
      <c r="K10" s="169"/>
      <c r="L10" s="18"/>
      <c r="Q10" s="49"/>
      <c r="R10" s="50"/>
      <c r="S10" s="50"/>
      <c r="T10" s="50"/>
      <c r="U10" s="50"/>
      <c r="V10" s="51"/>
    </row>
    <row r="11" spans="2:22" ht="12.75">
      <c r="B11" s="330" t="s">
        <v>494</v>
      </c>
      <c r="C11" s="331"/>
      <c r="D11" s="9" t="s">
        <v>26</v>
      </c>
      <c r="E11" s="9" t="s">
        <v>56</v>
      </c>
      <c r="F11" s="80" t="s">
        <v>19</v>
      </c>
      <c r="G11" s="14"/>
      <c r="H11" s="14"/>
      <c r="I11" s="10">
        <v>4</v>
      </c>
      <c r="J11" s="54">
        <f>V11</f>
        <v>10</v>
      </c>
      <c r="K11" s="328" t="s">
        <v>67</v>
      </c>
      <c r="L11" s="329"/>
      <c r="N11" s="69">
        <v>0</v>
      </c>
      <c r="O11" s="69">
        <f>N11*J11</f>
        <v>0</v>
      </c>
      <c r="Q11" s="48">
        <v>20</v>
      </c>
      <c r="R11" s="48"/>
      <c r="S11" s="48">
        <v>-10</v>
      </c>
      <c r="T11" s="48"/>
      <c r="U11" s="48"/>
      <c r="V11" s="48">
        <f>SUM(Q11:U11)</f>
        <v>10</v>
      </c>
    </row>
    <row r="12" spans="2:22" ht="12.75">
      <c r="B12" s="116" t="s">
        <v>79</v>
      </c>
      <c r="C12" s="124"/>
      <c r="D12" s="117"/>
      <c r="E12" s="117"/>
      <c r="F12" s="117"/>
      <c r="G12" s="117"/>
      <c r="H12" s="117"/>
      <c r="I12" s="117"/>
      <c r="J12" s="117"/>
      <c r="K12" s="117"/>
      <c r="L12" s="113"/>
      <c r="Q12" s="49"/>
      <c r="R12" s="50"/>
      <c r="S12" s="50"/>
      <c r="T12" s="50"/>
      <c r="U12" s="50"/>
      <c r="V12" s="51"/>
    </row>
    <row r="13" spans="2:15" ht="12.75">
      <c r="B13" s="97" t="s">
        <v>554</v>
      </c>
      <c r="C13" s="177"/>
      <c r="D13" s="28"/>
      <c r="E13" s="28"/>
      <c r="F13" s="28"/>
      <c r="G13" s="28"/>
      <c r="H13" s="28"/>
      <c r="I13" s="28"/>
      <c r="J13" s="28"/>
      <c r="K13" s="28"/>
      <c r="L13" s="29"/>
      <c r="N13" s="237">
        <f>SUM(N5:N12)</f>
        <v>0</v>
      </c>
      <c r="O13" s="237">
        <f>SUM(O5:O12)</f>
        <v>0</v>
      </c>
    </row>
    <row r="14" spans="17:22" ht="12.75">
      <c r="Q14" s="46"/>
      <c r="R14" s="46"/>
      <c r="S14" s="46"/>
      <c r="T14" s="46"/>
      <c r="U14" s="46"/>
      <c r="V14" s="46"/>
    </row>
  </sheetData>
  <sheetProtection/>
  <mergeCells count="26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T3:T4"/>
    <mergeCell ref="S3:S4"/>
    <mergeCell ref="U3:U4"/>
    <mergeCell ref="V3:V4"/>
    <mergeCell ref="B5:C5"/>
    <mergeCell ref="K5:L5"/>
    <mergeCell ref="K11:L11"/>
    <mergeCell ref="N3:N4"/>
    <mergeCell ref="O3:O4"/>
    <mergeCell ref="B11:C11"/>
    <mergeCell ref="B7:C7"/>
    <mergeCell ref="K7:L7"/>
    <mergeCell ref="K9:L9"/>
    <mergeCell ref="B9:C9"/>
    <mergeCell ref="B8:C8"/>
    <mergeCell ref="K8:L8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2:V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57421875" style="0" customWidth="1"/>
    <col min="13" max="13" width="2.00390625" style="0" customWidth="1"/>
    <col min="14" max="14" width="6.421875" style="0" customWidth="1"/>
    <col min="15" max="15" width="6.8515625" style="0" customWidth="1"/>
    <col min="16" max="16" width="2.00390625" style="0" customWidth="1"/>
    <col min="17" max="17" width="7.57421875" style="0" customWidth="1"/>
    <col min="18" max="18" width="8.00390625" style="0" customWidth="1"/>
    <col min="19" max="19" width="8.421875" style="0" customWidth="1"/>
    <col min="20" max="20" width="8.7109375" style="0" customWidth="1"/>
    <col min="21" max="21" width="8.57421875" style="0" customWidth="1"/>
  </cols>
  <sheetData>
    <row r="1" ht="8.25" customHeight="1"/>
    <row r="2" spans="2:22" ht="15.75">
      <c r="B2" s="284" t="s">
        <v>7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574" t="s">
        <v>972</v>
      </c>
      <c r="O3" s="574" t="s">
        <v>973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575"/>
      <c r="O4" s="575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275">
        <v>0</v>
      </c>
      <c r="O5" s="275">
        <f>N5*V5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N6" s="276"/>
      <c r="O6" s="276"/>
      <c r="Q6" s="63"/>
      <c r="R6" s="64"/>
      <c r="S6" s="64"/>
      <c r="T6" s="64"/>
      <c r="U6" s="64"/>
      <c r="V6" s="65"/>
    </row>
    <row r="7" spans="2:22" ht="12.75" customHeight="1">
      <c r="B7" s="416" t="s">
        <v>30</v>
      </c>
      <c r="C7" s="69" t="s">
        <v>538</v>
      </c>
      <c r="D7" s="302" t="s">
        <v>30</v>
      </c>
      <c r="E7" s="302" t="s">
        <v>233</v>
      </c>
      <c r="F7" s="302" t="s">
        <v>21</v>
      </c>
      <c r="G7" s="302"/>
      <c r="H7" s="302" t="s">
        <v>173</v>
      </c>
      <c r="I7" s="302">
        <v>4</v>
      </c>
      <c r="J7" s="10">
        <f aca="true" t="shared" si="0" ref="J7:J17">V7</f>
        <v>110</v>
      </c>
      <c r="K7" s="167" t="s">
        <v>229</v>
      </c>
      <c r="L7" s="604" t="s">
        <v>183</v>
      </c>
      <c r="N7" s="275">
        <v>0</v>
      </c>
      <c r="O7" s="275">
        <f aca="true" t="shared" si="1" ref="O7:O24">N7*V7</f>
        <v>0</v>
      </c>
      <c r="Q7" s="48">
        <v>40</v>
      </c>
      <c r="R7" s="48">
        <v>40</v>
      </c>
      <c r="S7" s="48">
        <v>20</v>
      </c>
      <c r="T7" s="48"/>
      <c r="U7" s="48">
        <v>10</v>
      </c>
      <c r="V7" s="48">
        <f aca="true" t="shared" si="2" ref="V7:V19">SUM(Q7:U7)</f>
        <v>110</v>
      </c>
    </row>
    <row r="8" spans="2:22" ht="12.75">
      <c r="B8" s="420"/>
      <c r="C8" s="69" t="s">
        <v>539</v>
      </c>
      <c r="D8" s="334"/>
      <c r="E8" s="334"/>
      <c r="F8" s="334"/>
      <c r="G8" s="334"/>
      <c r="H8" s="334"/>
      <c r="I8" s="334"/>
      <c r="J8" s="79">
        <f t="shared" si="0"/>
        <v>110</v>
      </c>
      <c r="K8" s="167" t="s">
        <v>48</v>
      </c>
      <c r="L8" s="605"/>
      <c r="N8" s="275">
        <v>0</v>
      </c>
      <c r="O8" s="275">
        <f t="shared" si="1"/>
        <v>0</v>
      </c>
      <c r="Q8" s="48">
        <v>40</v>
      </c>
      <c r="R8" s="48">
        <v>40</v>
      </c>
      <c r="S8" s="48">
        <v>20</v>
      </c>
      <c r="T8" s="48"/>
      <c r="U8" s="48">
        <v>10</v>
      </c>
      <c r="V8" s="48">
        <f t="shared" si="2"/>
        <v>110</v>
      </c>
    </row>
    <row r="9" spans="2:22" ht="12.75">
      <c r="B9" s="291" t="s">
        <v>540</v>
      </c>
      <c r="C9" s="292"/>
      <c r="D9" s="58" t="s">
        <v>145</v>
      </c>
      <c r="E9" s="58" t="s">
        <v>17</v>
      </c>
      <c r="F9" s="9" t="s">
        <v>21</v>
      </c>
      <c r="G9" s="58" t="s">
        <v>70</v>
      </c>
      <c r="H9" s="58"/>
      <c r="I9" s="58">
        <v>4</v>
      </c>
      <c r="J9" s="10">
        <f t="shared" si="0"/>
        <v>100</v>
      </c>
      <c r="K9" s="172" t="s">
        <v>541</v>
      </c>
      <c r="L9" s="606"/>
      <c r="N9" s="275">
        <v>0</v>
      </c>
      <c r="O9" s="275">
        <f t="shared" si="1"/>
        <v>0</v>
      </c>
      <c r="Q9" s="48">
        <v>40</v>
      </c>
      <c r="R9" s="48">
        <v>20</v>
      </c>
      <c r="S9" s="48">
        <v>20</v>
      </c>
      <c r="T9" s="48">
        <v>20</v>
      </c>
      <c r="U9" s="48"/>
      <c r="V9" s="48">
        <f t="shared" si="2"/>
        <v>100</v>
      </c>
    </row>
    <row r="10" spans="2:22" ht="12.75">
      <c r="B10" s="339" t="s">
        <v>542</v>
      </c>
      <c r="C10" s="69" t="s">
        <v>543</v>
      </c>
      <c r="D10" s="360" t="s">
        <v>202</v>
      </c>
      <c r="E10" s="302" t="s">
        <v>56</v>
      </c>
      <c r="F10" s="302" t="s">
        <v>20</v>
      </c>
      <c r="G10" s="360" t="s">
        <v>70</v>
      </c>
      <c r="H10" s="302"/>
      <c r="I10" s="302">
        <v>4</v>
      </c>
      <c r="J10" s="10">
        <f t="shared" si="0"/>
        <v>60</v>
      </c>
      <c r="K10" s="328" t="s">
        <v>545</v>
      </c>
      <c r="L10" s="329"/>
      <c r="N10" s="275">
        <v>0</v>
      </c>
      <c r="O10" s="275">
        <f t="shared" si="1"/>
        <v>0</v>
      </c>
      <c r="Q10" s="48">
        <v>40</v>
      </c>
      <c r="R10" s="48"/>
      <c r="S10" s="48"/>
      <c r="T10" s="48">
        <v>20</v>
      </c>
      <c r="U10" s="48"/>
      <c r="V10" s="48">
        <f t="shared" si="2"/>
        <v>60</v>
      </c>
    </row>
    <row r="11" spans="2:22" ht="12.75">
      <c r="B11" s="340"/>
      <c r="C11" s="69" t="s">
        <v>544</v>
      </c>
      <c r="D11" s="355"/>
      <c r="E11" s="334"/>
      <c r="F11" s="334"/>
      <c r="G11" s="355"/>
      <c r="H11" s="334"/>
      <c r="I11" s="334"/>
      <c r="J11" s="10">
        <f t="shared" si="0"/>
        <v>80</v>
      </c>
      <c r="K11" s="328" t="s">
        <v>48</v>
      </c>
      <c r="L11" s="329"/>
      <c r="N11" s="275">
        <v>0</v>
      </c>
      <c r="O11" s="275">
        <f t="shared" si="1"/>
        <v>0</v>
      </c>
      <c r="Q11" s="48">
        <v>40</v>
      </c>
      <c r="R11" s="48"/>
      <c r="S11" s="48">
        <v>20</v>
      </c>
      <c r="T11" s="48">
        <v>20</v>
      </c>
      <c r="U11" s="48"/>
      <c r="V11" s="48">
        <f t="shared" si="2"/>
        <v>80</v>
      </c>
    </row>
    <row r="12" spans="2:22" ht="12.75">
      <c r="B12" s="339" t="s">
        <v>34</v>
      </c>
      <c r="C12" s="69" t="s">
        <v>546</v>
      </c>
      <c r="D12" s="360" t="s">
        <v>28</v>
      </c>
      <c r="E12" s="302"/>
      <c r="F12" s="302" t="s">
        <v>20</v>
      </c>
      <c r="G12" s="360"/>
      <c r="H12" s="302"/>
      <c r="I12" s="302">
        <v>4</v>
      </c>
      <c r="J12" s="10">
        <f>V12</f>
        <v>100</v>
      </c>
      <c r="K12" s="328" t="s">
        <v>99</v>
      </c>
      <c r="L12" s="329"/>
      <c r="N12" s="275">
        <v>0</v>
      </c>
      <c r="O12" s="275">
        <f t="shared" si="1"/>
        <v>0</v>
      </c>
      <c r="Q12" s="48">
        <v>100</v>
      </c>
      <c r="R12" s="48"/>
      <c r="S12" s="48"/>
      <c r="T12" s="48"/>
      <c r="U12" s="48"/>
      <c r="V12" s="48">
        <f t="shared" si="2"/>
        <v>100</v>
      </c>
    </row>
    <row r="13" spans="2:22" ht="12.75">
      <c r="B13" s="340"/>
      <c r="C13" s="69" t="s">
        <v>547</v>
      </c>
      <c r="D13" s="355"/>
      <c r="E13" s="334"/>
      <c r="F13" s="334"/>
      <c r="G13" s="355"/>
      <c r="H13" s="334"/>
      <c r="I13" s="334"/>
      <c r="J13" s="10">
        <f>V13</f>
        <v>100</v>
      </c>
      <c r="K13" s="328" t="s">
        <v>48</v>
      </c>
      <c r="L13" s="329"/>
      <c r="N13" s="275">
        <v>0</v>
      </c>
      <c r="O13" s="275">
        <f t="shared" si="1"/>
        <v>0</v>
      </c>
      <c r="Q13" s="48">
        <v>100</v>
      </c>
      <c r="R13" s="48"/>
      <c r="S13" s="48"/>
      <c r="T13" s="48"/>
      <c r="U13" s="48"/>
      <c r="V13" s="48">
        <f t="shared" si="2"/>
        <v>100</v>
      </c>
    </row>
    <row r="14" spans="2:22" ht="12.75">
      <c r="B14" s="287" t="s">
        <v>143</v>
      </c>
      <c r="C14" s="288"/>
      <c r="D14" s="9" t="s">
        <v>50</v>
      </c>
      <c r="E14" s="302" t="s">
        <v>56</v>
      </c>
      <c r="F14" s="360" t="s">
        <v>20</v>
      </c>
      <c r="G14" s="302" t="s">
        <v>70</v>
      </c>
      <c r="H14" s="302"/>
      <c r="I14" s="302">
        <v>4</v>
      </c>
      <c r="J14" s="10">
        <f t="shared" si="0"/>
        <v>40</v>
      </c>
      <c r="K14" s="361" t="s">
        <v>67</v>
      </c>
      <c r="L14" s="362"/>
      <c r="N14" s="275">
        <v>0</v>
      </c>
      <c r="O14" s="275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332"/>
      <c r="C15" s="333"/>
      <c r="D15" s="159" t="s">
        <v>974</v>
      </c>
      <c r="E15" s="334"/>
      <c r="F15" s="355"/>
      <c r="G15" s="334"/>
      <c r="H15" s="334"/>
      <c r="I15" s="334"/>
      <c r="J15" s="10">
        <f t="shared" si="0"/>
        <v>40</v>
      </c>
      <c r="K15" s="525"/>
      <c r="L15" s="526"/>
      <c r="N15" s="275">
        <v>0</v>
      </c>
      <c r="O15" s="275">
        <f t="shared" si="1"/>
        <v>0</v>
      </c>
      <c r="Q15" s="48">
        <v>20</v>
      </c>
      <c r="R15" s="48"/>
      <c r="S15" s="48"/>
      <c r="T15" s="48">
        <v>20</v>
      </c>
      <c r="U15" s="48"/>
      <c r="V15" s="48">
        <f t="shared" si="2"/>
        <v>40</v>
      </c>
    </row>
    <row r="16" spans="2:22" ht="12.75">
      <c r="B16" s="308" t="s">
        <v>144</v>
      </c>
      <c r="C16" s="309"/>
      <c r="D16" s="80" t="s">
        <v>50</v>
      </c>
      <c r="E16" s="59" t="s">
        <v>56</v>
      </c>
      <c r="F16" s="9" t="s">
        <v>20</v>
      </c>
      <c r="G16" s="59" t="s">
        <v>72</v>
      </c>
      <c r="H16" s="7"/>
      <c r="I16" s="10">
        <v>4</v>
      </c>
      <c r="J16" s="10">
        <f t="shared" si="0"/>
        <v>40</v>
      </c>
      <c r="K16" s="363"/>
      <c r="L16" s="364"/>
      <c r="M16" s="163"/>
      <c r="N16" s="275">
        <v>0</v>
      </c>
      <c r="O16" s="275">
        <f t="shared" si="1"/>
        <v>0</v>
      </c>
      <c r="P16" s="163"/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12.75">
      <c r="B17" s="287" t="s">
        <v>548</v>
      </c>
      <c r="C17" s="288"/>
      <c r="D17" s="53" t="s">
        <v>24</v>
      </c>
      <c r="E17" s="302" t="s">
        <v>16</v>
      </c>
      <c r="F17" s="360" t="s">
        <v>19</v>
      </c>
      <c r="G17" s="302"/>
      <c r="H17" s="302"/>
      <c r="I17" s="302">
        <v>4</v>
      </c>
      <c r="J17" s="10">
        <f t="shared" si="0"/>
        <v>40</v>
      </c>
      <c r="K17" s="145" t="s">
        <v>99</v>
      </c>
      <c r="L17" s="370" t="s">
        <v>99</v>
      </c>
      <c r="N17" s="275">
        <v>0</v>
      </c>
      <c r="O17" s="275">
        <f t="shared" si="1"/>
        <v>0</v>
      </c>
      <c r="Q17" s="48">
        <v>40</v>
      </c>
      <c r="R17" s="48">
        <v>10</v>
      </c>
      <c r="S17" s="48">
        <v>-10</v>
      </c>
      <c r="T17" s="48"/>
      <c r="U17" s="48"/>
      <c r="V17" s="48">
        <f t="shared" si="2"/>
        <v>40</v>
      </c>
    </row>
    <row r="18" spans="2:22" ht="12.75">
      <c r="B18" s="332"/>
      <c r="C18" s="333"/>
      <c r="D18" s="53" t="s">
        <v>26</v>
      </c>
      <c r="E18" s="334"/>
      <c r="F18" s="355"/>
      <c r="G18" s="334"/>
      <c r="H18" s="334"/>
      <c r="I18" s="334"/>
      <c r="J18" s="10">
        <f>V18</f>
        <v>20</v>
      </c>
      <c r="K18" s="114" t="s">
        <v>100</v>
      </c>
      <c r="L18" s="392"/>
      <c r="N18" s="275">
        <v>0</v>
      </c>
      <c r="O18" s="275">
        <f t="shared" si="1"/>
        <v>0</v>
      </c>
      <c r="Q18" s="48">
        <v>20</v>
      </c>
      <c r="R18" s="48">
        <v>10</v>
      </c>
      <c r="S18" s="48">
        <v>-10</v>
      </c>
      <c r="T18" s="48"/>
      <c r="U18" s="48"/>
      <c r="V18" s="48">
        <f t="shared" si="2"/>
        <v>20</v>
      </c>
    </row>
    <row r="19" spans="2:22" ht="12.75">
      <c r="B19" s="291" t="s">
        <v>63</v>
      </c>
      <c r="C19" s="292"/>
      <c r="D19" s="9" t="s">
        <v>133</v>
      </c>
      <c r="E19" s="7"/>
      <c r="F19" s="7"/>
      <c r="G19" s="7"/>
      <c r="H19" s="7"/>
      <c r="I19" s="10">
        <v>1</v>
      </c>
      <c r="J19" s="54">
        <f>V19</f>
        <v>10</v>
      </c>
      <c r="K19" s="293" t="s">
        <v>66</v>
      </c>
      <c r="L19" s="294"/>
      <c r="N19" s="275">
        <v>0</v>
      </c>
      <c r="O19" s="275">
        <f t="shared" si="1"/>
        <v>0</v>
      </c>
      <c r="Q19" s="48">
        <v>10</v>
      </c>
      <c r="R19" s="48"/>
      <c r="S19" s="48"/>
      <c r="T19" s="48"/>
      <c r="U19" s="48"/>
      <c r="V19" s="48">
        <f t="shared" si="2"/>
        <v>10</v>
      </c>
    </row>
    <row r="20" spans="2:22" ht="12.75">
      <c r="B20" s="15" t="s">
        <v>281</v>
      </c>
      <c r="C20" s="107"/>
      <c r="D20" s="16"/>
      <c r="E20" s="16"/>
      <c r="F20" s="16"/>
      <c r="G20" s="16"/>
      <c r="H20" s="16"/>
      <c r="I20" s="17"/>
      <c r="J20" s="52"/>
      <c r="K20" s="52"/>
      <c r="L20" s="18"/>
      <c r="N20" s="276"/>
      <c r="O20" s="276"/>
      <c r="Q20" s="63"/>
      <c r="R20" s="64"/>
      <c r="S20" s="64"/>
      <c r="T20" s="64"/>
      <c r="U20" s="64"/>
      <c r="V20" s="65"/>
    </row>
    <row r="21" spans="2:22" ht="12.75">
      <c r="B21" s="330" t="s">
        <v>549</v>
      </c>
      <c r="C21" s="331"/>
      <c r="D21" s="101" t="s">
        <v>276</v>
      </c>
      <c r="E21" s="9" t="s">
        <v>16</v>
      </c>
      <c r="F21" s="101" t="s">
        <v>20</v>
      </c>
      <c r="G21" s="58"/>
      <c r="H21" s="58"/>
      <c r="I21" s="58">
        <v>4</v>
      </c>
      <c r="J21" s="10">
        <f>V21</f>
        <v>30</v>
      </c>
      <c r="K21" s="289" t="s">
        <v>48</v>
      </c>
      <c r="L21" s="290"/>
      <c r="N21" s="275">
        <v>0</v>
      </c>
      <c r="O21" s="275">
        <f t="shared" si="1"/>
        <v>0</v>
      </c>
      <c r="Q21" s="48">
        <v>20</v>
      </c>
      <c r="R21" s="48">
        <v>10</v>
      </c>
      <c r="S21" s="48"/>
      <c r="T21" s="48"/>
      <c r="U21" s="48"/>
      <c r="V21" s="48">
        <f>SUM(Q21:U21)</f>
        <v>30</v>
      </c>
    </row>
    <row r="22" spans="2:22" ht="12.75">
      <c r="B22" s="383" t="s">
        <v>550</v>
      </c>
      <c r="C22" s="383" t="s">
        <v>551</v>
      </c>
      <c r="D22" s="302" t="s">
        <v>276</v>
      </c>
      <c r="E22" s="9" t="s">
        <v>16</v>
      </c>
      <c r="F22" s="360" t="s">
        <v>21</v>
      </c>
      <c r="G22" s="302"/>
      <c r="H22" s="302"/>
      <c r="I22" s="302">
        <v>4</v>
      </c>
      <c r="J22" s="10">
        <f>V22</f>
        <v>50</v>
      </c>
      <c r="K22" s="342"/>
      <c r="L22" s="343"/>
      <c r="N22" s="275">
        <v>0</v>
      </c>
      <c r="O22" s="275">
        <f t="shared" si="1"/>
        <v>0</v>
      </c>
      <c r="Q22" s="48">
        <v>20</v>
      </c>
      <c r="R22" s="48">
        <v>10</v>
      </c>
      <c r="S22" s="48">
        <v>20</v>
      </c>
      <c r="T22" s="48"/>
      <c r="U22" s="48"/>
      <c r="V22" s="48">
        <f>SUM(Q22:U22)</f>
        <v>50</v>
      </c>
    </row>
    <row r="23" spans="2:22" ht="12.75">
      <c r="B23" s="384"/>
      <c r="C23" s="384"/>
      <c r="D23" s="334"/>
      <c r="E23" s="9" t="s">
        <v>56</v>
      </c>
      <c r="F23" s="354"/>
      <c r="G23" s="303"/>
      <c r="H23" s="303"/>
      <c r="I23" s="303"/>
      <c r="J23" s="44">
        <f>V23</f>
        <v>40</v>
      </c>
      <c r="K23" s="344"/>
      <c r="L23" s="345"/>
      <c r="N23" s="275">
        <v>0</v>
      </c>
      <c r="O23" s="275">
        <f t="shared" si="1"/>
        <v>0</v>
      </c>
      <c r="Q23" s="48">
        <v>20</v>
      </c>
      <c r="R23" s="48"/>
      <c r="S23" s="48">
        <v>20</v>
      </c>
      <c r="T23" s="48"/>
      <c r="U23" s="48"/>
      <c r="V23" s="48">
        <f>SUM(Q23:U23)</f>
        <v>40</v>
      </c>
    </row>
    <row r="24" spans="2:22" ht="12.75">
      <c r="B24" s="330" t="s">
        <v>63</v>
      </c>
      <c r="C24" s="331"/>
      <c r="D24" s="53"/>
      <c r="E24" s="1"/>
      <c r="F24" s="9"/>
      <c r="G24" s="14"/>
      <c r="H24" s="14"/>
      <c r="I24" s="10">
        <v>1</v>
      </c>
      <c r="J24" s="54">
        <f>V24</f>
        <v>10</v>
      </c>
      <c r="K24" s="436" t="s">
        <v>253</v>
      </c>
      <c r="L24" s="311"/>
      <c r="N24" s="275">
        <v>0</v>
      </c>
      <c r="O24" s="275">
        <f t="shared" si="1"/>
        <v>0</v>
      </c>
      <c r="Q24" s="48">
        <v>10</v>
      </c>
      <c r="R24" s="48"/>
      <c r="S24" s="48"/>
      <c r="T24" s="48"/>
      <c r="U24" s="48"/>
      <c r="V24" s="48">
        <f>SUM(Q24:U24)</f>
        <v>10</v>
      </c>
    </row>
    <row r="25" spans="2:22" ht="12.75">
      <c r="B25" s="116" t="s">
        <v>79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3"/>
      <c r="Q25" s="46"/>
      <c r="R25" s="46"/>
      <c r="S25" s="46"/>
      <c r="T25" s="46"/>
      <c r="U25" s="46"/>
      <c r="V25" s="46"/>
    </row>
    <row r="26" spans="2:22" ht="12.75">
      <c r="B26" s="136" t="s">
        <v>1105</v>
      </c>
      <c r="C26" s="22"/>
      <c r="D26" s="22"/>
      <c r="E26" s="22"/>
      <c r="F26" s="22"/>
      <c r="G26" s="22"/>
      <c r="H26" s="22"/>
      <c r="I26" s="22"/>
      <c r="J26" s="22"/>
      <c r="K26" s="22"/>
      <c r="L26" s="23"/>
      <c r="N26" s="279">
        <f>SUM(N5:N25)</f>
        <v>0</v>
      </c>
      <c r="O26" s="279">
        <f>SUM(O5:O25)</f>
        <v>0</v>
      </c>
      <c r="Q26" s="46"/>
      <c r="R26" s="46"/>
      <c r="S26" s="46"/>
      <c r="T26" s="46"/>
      <c r="U26" s="46"/>
      <c r="V26" s="46"/>
    </row>
    <row r="27" spans="2:22" ht="12.75">
      <c r="B27" s="136" t="s">
        <v>1120</v>
      </c>
      <c r="C27" s="22"/>
      <c r="D27" s="22"/>
      <c r="E27" s="22"/>
      <c r="F27" s="22"/>
      <c r="G27" s="22"/>
      <c r="H27" s="22"/>
      <c r="I27" s="22"/>
      <c r="J27" s="22"/>
      <c r="K27" s="22"/>
      <c r="L27" s="23"/>
      <c r="N27" s="281"/>
      <c r="O27" s="281"/>
      <c r="Q27" s="46"/>
      <c r="R27" s="46"/>
      <c r="S27" s="46"/>
      <c r="T27" s="46"/>
      <c r="U27" s="46"/>
      <c r="V27" s="46"/>
    </row>
    <row r="28" spans="2:22" ht="12.75">
      <c r="B28" s="136" t="s">
        <v>1121</v>
      </c>
      <c r="C28" s="22"/>
      <c r="D28" s="22"/>
      <c r="E28" s="22"/>
      <c r="F28" s="22"/>
      <c r="G28" s="22"/>
      <c r="H28" s="22"/>
      <c r="I28" s="22"/>
      <c r="J28" s="22"/>
      <c r="K28" s="22"/>
      <c r="L28" s="23"/>
      <c r="N28" s="281"/>
      <c r="O28" s="281"/>
      <c r="Q28" s="46"/>
      <c r="R28" s="46"/>
      <c r="S28" s="46"/>
      <c r="T28" s="46"/>
      <c r="U28" s="46"/>
      <c r="V28" s="46"/>
    </row>
    <row r="29" spans="2:22" ht="12.75">
      <c r="B29" s="136" t="s">
        <v>1113</v>
      </c>
      <c r="C29" s="22"/>
      <c r="D29" s="22"/>
      <c r="E29" s="22"/>
      <c r="F29" s="22"/>
      <c r="G29" s="22"/>
      <c r="H29" s="22"/>
      <c r="I29" s="22"/>
      <c r="J29" s="22"/>
      <c r="K29" s="22"/>
      <c r="L29" s="23"/>
      <c r="Q29" s="46"/>
      <c r="R29" s="46"/>
      <c r="S29" s="46"/>
      <c r="T29" s="46"/>
      <c r="U29" s="46"/>
      <c r="V29" s="46"/>
    </row>
    <row r="30" spans="2:22" ht="12.75">
      <c r="B30" s="24" t="s">
        <v>552</v>
      </c>
      <c r="C30" s="25"/>
      <c r="D30" s="25"/>
      <c r="E30" s="25"/>
      <c r="F30" s="25"/>
      <c r="G30" s="25"/>
      <c r="H30" s="25"/>
      <c r="I30" s="25"/>
      <c r="J30" s="25"/>
      <c r="K30" s="25"/>
      <c r="L30" s="26"/>
      <c r="Q30" s="46"/>
      <c r="R30" s="46"/>
      <c r="S30" s="46"/>
      <c r="T30" s="46"/>
      <c r="U30" s="46"/>
      <c r="V30" s="46"/>
    </row>
    <row r="31" ht="10.5" customHeight="1"/>
    <row r="32" spans="2:22" ht="12.75">
      <c r="B32" t="s">
        <v>587</v>
      </c>
      <c r="Q32" s="46"/>
      <c r="R32" s="46"/>
      <c r="S32" s="46"/>
      <c r="T32" s="46"/>
      <c r="U32" s="46"/>
      <c r="V32" s="46"/>
    </row>
    <row r="33" spans="2:22" ht="12.75">
      <c r="B33" s="132" t="s">
        <v>1114</v>
      </c>
      <c r="Q33" s="46"/>
      <c r="R33" s="46"/>
      <c r="S33" s="46"/>
      <c r="T33" s="46"/>
      <c r="U33" s="46"/>
      <c r="V33" s="46"/>
    </row>
    <row r="34" spans="2:22" ht="12.75">
      <c r="B34" t="s">
        <v>588</v>
      </c>
      <c r="Q34" s="46"/>
      <c r="R34" s="46"/>
      <c r="S34" s="46"/>
      <c r="T34" s="46"/>
      <c r="U34" s="46"/>
      <c r="V34" s="46"/>
    </row>
    <row r="35" spans="17:22" ht="12.75">
      <c r="Q35" s="46"/>
      <c r="R35" s="46"/>
      <c r="S35" s="46"/>
      <c r="T35" s="46"/>
      <c r="U35" s="46"/>
      <c r="V35" s="46"/>
    </row>
    <row r="36" spans="2:12" ht="15.75">
      <c r="B36" s="284" t="s">
        <v>107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6"/>
    </row>
    <row r="37" spans="2:16" ht="12.75" customHeight="1">
      <c r="B37" s="387" t="s">
        <v>39</v>
      </c>
      <c r="C37" s="388"/>
      <c r="D37" s="319" t="s">
        <v>40</v>
      </c>
      <c r="E37" s="321"/>
      <c r="F37" s="112"/>
      <c r="G37" s="393" t="s">
        <v>44</v>
      </c>
      <c r="H37" s="394"/>
      <c r="I37" s="111" t="s">
        <v>46</v>
      </c>
      <c r="J37" s="111" t="s">
        <v>52</v>
      </c>
      <c r="K37" s="324" t="s">
        <v>47</v>
      </c>
      <c r="L37" s="325"/>
      <c r="M37" s="110"/>
      <c r="P37" s="110"/>
    </row>
    <row r="38" spans="2:16" ht="12.75">
      <c r="B38" s="389"/>
      <c r="C38" s="390"/>
      <c r="D38" s="1" t="s">
        <v>41</v>
      </c>
      <c r="E38" s="1" t="s">
        <v>42</v>
      </c>
      <c r="F38" s="1" t="s">
        <v>43</v>
      </c>
      <c r="G38" s="1" t="s">
        <v>45</v>
      </c>
      <c r="H38" s="1" t="s">
        <v>126</v>
      </c>
      <c r="I38" s="43"/>
      <c r="J38" s="43"/>
      <c r="K38" s="326"/>
      <c r="L38" s="327"/>
      <c r="M38" s="110"/>
      <c r="P38" s="110"/>
    </row>
    <row r="39" spans="2:16" ht="12.75">
      <c r="B39" s="116" t="s">
        <v>553</v>
      </c>
      <c r="C39" s="124"/>
      <c r="D39" s="117"/>
      <c r="E39" s="117"/>
      <c r="F39" s="117"/>
      <c r="G39" s="117"/>
      <c r="H39" s="117"/>
      <c r="I39" s="117"/>
      <c r="J39" s="117"/>
      <c r="K39" s="117"/>
      <c r="L39" s="113"/>
      <c r="M39" s="110"/>
      <c r="P39" s="110"/>
    </row>
    <row r="40" spans="2:12" ht="12.75">
      <c r="B40" s="168" t="s">
        <v>554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4"/>
    </row>
    <row r="41" spans="17:22" ht="12.75">
      <c r="Q41" s="46"/>
      <c r="R41" s="46"/>
      <c r="S41" s="46"/>
      <c r="T41" s="46"/>
      <c r="U41" s="46"/>
      <c r="V41" s="46"/>
    </row>
    <row r="42" spans="2:22" ht="15.75">
      <c r="B42" s="284" t="s">
        <v>1112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6"/>
      <c r="Q42" s="312" t="s">
        <v>134</v>
      </c>
      <c r="R42" s="313"/>
      <c r="S42" s="313"/>
      <c r="T42" s="313"/>
      <c r="U42" s="313"/>
      <c r="V42" s="314"/>
    </row>
    <row r="43" spans="2:22" ht="12.75" customHeight="1">
      <c r="B43" s="315" t="s">
        <v>39</v>
      </c>
      <c r="C43" s="316"/>
      <c r="D43" s="319" t="s">
        <v>40</v>
      </c>
      <c r="E43" s="320"/>
      <c r="F43" s="321"/>
      <c r="G43" s="319" t="s">
        <v>44</v>
      </c>
      <c r="H43" s="321"/>
      <c r="I43" s="322" t="s">
        <v>46</v>
      </c>
      <c r="J43" s="322" t="s">
        <v>52</v>
      </c>
      <c r="K43" s="324" t="s">
        <v>47</v>
      </c>
      <c r="L43" s="325"/>
      <c r="Q43" s="306" t="s">
        <v>127</v>
      </c>
      <c r="R43" s="306" t="s">
        <v>42</v>
      </c>
      <c r="S43" s="306" t="s">
        <v>43</v>
      </c>
      <c r="T43" s="306" t="s">
        <v>128</v>
      </c>
      <c r="U43" s="306" t="s">
        <v>126</v>
      </c>
      <c r="V43" s="306" t="s">
        <v>129</v>
      </c>
    </row>
    <row r="44" spans="2:22" ht="12.75">
      <c r="B44" s="317"/>
      <c r="C44" s="318"/>
      <c r="D44" s="1" t="s">
        <v>41</v>
      </c>
      <c r="E44" s="1" t="s">
        <v>42</v>
      </c>
      <c r="F44" s="1" t="s">
        <v>43</v>
      </c>
      <c r="G44" s="1" t="s">
        <v>45</v>
      </c>
      <c r="H44" s="1" t="s">
        <v>126</v>
      </c>
      <c r="I44" s="323"/>
      <c r="J44" s="323"/>
      <c r="K44" s="326"/>
      <c r="L44" s="327"/>
      <c r="Q44" s="307"/>
      <c r="R44" s="307"/>
      <c r="S44" s="307"/>
      <c r="T44" s="307"/>
      <c r="U44" s="307"/>
      <c r="V44" s="307"/>
    </row>
    <row r="45" spans="2:22" ht="12.75">
      <c r="B45" s="308" t="s">
        <v>135</v>
      </c>
      <c r="C45" s="309"/>
      <c r="D45" s="59" t="s">
        <v>136</v>
      </c>
      <c r="E45" s="59"/>
      <c r="F45" s="59"/>
      <c r="G45" s="59"/>
      <c r="H45" s="59"/>
      <c r="I45" s="61">
        <v>1</v>
      </c>
      <c r="J45" s="10">
        <f>V45</f>
        <v>30</v>
      </c>
      <c r="K45" s="310" t="s">
        <v>88</v>
      </c>
      <c r="L45" s="311"/>
      <c r="N45" s="69">
        <v>0</v>
      </c>
      <c r="O45" s="69">
        <f>N45*J45</f>
        <v>0</v>
      </c>
      <c r="Q45" s="62">
        <v>30</v>
      </c>
      <c r="R45" s="47"/>
      <c r="S45" s="47"/>
      <c r="T45" s="47"/>
      <c r="U45" s="47"/>
      <c r="V45" s="48">
        <f>SUM(Q45:U45)</f>
        <v>30</v>
      </c>
    </row>
    <row r="46" spans="2:22" ht="12.75">
      <c r="B46" s="15" t="s">
        <v>137</v>
      </c>
      <c r="C46" s="107"/>
      <c r="D46" s="16"/>
      <c r="E46" s="16"/>
      <c r="F46" s="16"/>
      <c r="G46" s="16"/>
      <c r="H46" s="16"/>
      <c r="I46" s="17"/>
      <c r="J46" s="52"/>
      <c r="K46" s="52"/>
      <c r="L46" s="18"/>
      <c r="Q46" s="49"/>
      <c r="R46" s="50"/>
      <c r="S46" s="50"/>
      <c r="T46" s="50"/>
      <c r="U46" s="50"/>
      <c r="V46" s="51"/>
    </row>
    <row r="47" spans="2:22" ht="12.75">
      <c r="B47" s="422" t="s">
        <v>31</v>
      </c>
      <c r="C47" s="423"/>
      <c r="D47" s="80" t="s">
        <v>202</v>
      </c>
      <c r="E47" s="80" t="s">
        <v>56</v>
      </c>
      <c r="F47" s="80" t="s">
        <v>20</v>
      </c>
      <c r="G47" s="80" t="s">
        <v>181</v>
      </c>
      <c r="H47" s="1"/>
      <c r="I47" s="10">
        <v>4</v>
      </c>
      <c r="J47" s="10">
        <f>V47</f>
        <v>60</v>
      </c>
      <c r="K47" s="509" t="s">
        <v>48</v>
      </c>
      <c r="L47" s="486"/>
      <c r="N47" s="69">
        <v>0</v>
      </c>
      <c r="O47" s="69">
        <f aca="true" t="shared" si="3" ref="O47:O53">N47*J47</f>
        <v>0</v>
      </c>
      <c r="Q47" s="48">
        <v>40</v>
      </c>
      <c r="R47" s="48"/>
      <c r="S47" s="48"/>
      <c r="T47" s="48">
        <v>20</v>
      </c>
      <c r="U47" s="48"/>
      <c r="V47" s="48">
        <f aca="true" t="shared" si="4" ref="V47:V53">SUM(Q47:U47)</f>
        <v>60</v>
      </c>
    </row>
    <row r="48" spans="2:22" ht="12.75" customHeight="1">
      <c r="B48" s="473"/>
      <c r="C48" s="481"/>
      <c r="D48" s="302" t="s">
        <v>145</v>
      </c>
      <c r="E48" s="58" t="s">
        <v>16</v>
      </c>
      <c r="F48" s="385" t="s">
        <v>20</v>
      </c>
      <c r="G48" s="302"/>
      <c r="H48" s="302"/>
      <c r="I48" s="302">
        <v>4</v>
      </c>
      <c r="J48" s="10">
        <f aca="true" t="shared" si="5" ref="J48:J53">V48</f>
        <v>50</v>
      </c>
      <c r="K48" s="510"/>
      <c r="L48" s="487"/>
      <c r="N48" s="69">
        <v>0</v>
      </c>
      <c r="O48" s="69">
        <f t="shared" si="3"/>
        <v>0</v>
      </c>
      <c r="Q48" s="48">
        <v>40</v>
      </c>
      <c r="R48" s="48">
        <v>10</v>
      </c>
      <c r="S48" s="48"/>
      <c r="T48" s="48"/>
      <c r="U48" s="48"/>
      <c r="V48" s="48">
        <f t="shared" si="4"/>
        <v>50</v>
      </c>
    </row>
    <row r="49" spans="2:22" ht="12.75">
      <c r="B49" s="424"/>
      <c r="C49" s="425"/>
      <c r="D49" s="334"/>
      <c r="E49" s="80" t="s">
        <v>56</v>
      </c>
      <c r="F49" s="386"/>
      <c r="G49" s="334"/>
      <c r="H49" s="334"/>
      <c r="I49" s="334"/>
      <c r="J49" s="10">
        <f t="shared" si="5"/>
        <v>60</v>
      </c>
      <c r="K49" s="549"/>
      <c r="L49" s="488"/>
      <c r="N49" s="69">
        <v>0</v>
      </c>
      <c r="O49" s="69">
        <f t="shared" si="3"/>
        <v>0</v>
      </c>
      <c r="Q49" s="48">
        <v>40</v>
      </c>
      <c r="R49" s="48"/>
      <c r="S49" s="48"/>
      <c r="T49" s="48">
        <v>20</v>
      </c>
      <c r="U49" s="48"/>
      <c r="V49" s="48">
        <f t="shared" si="4"/>
        <v>60</v>
      </c>
    </row>
    <row r="50" spans="2:22" ht="12.75">
      <c r="B50" s="308" t="s">
        <v>32</v>
      </c>
      <c r="C50" s="309"/>
      <c r="D50" s="84" t="s">
        <v>839</v>
      </c>
      <c r="E50" s="84" t="s">
        <v>56</v>
      </c>
      <c r="F50" s="80" t="s">
        <v>19</v>
      </c>
      <c r="G50" s="105" t="s">
        <v>70</v>
      </c>
      <c r="H50" s="77"/>
      <c r="I50" s="79">
        <v>4</v>
      </c>
      <c r="J50" s="10">
        <f t="shared" si="5"/>
        <v>50</v>
      </c>
      <c r="K50" s="503" t="s">
        <v>48</v>
      </c>
      <c r="L50" s="504"/>
      <c r="N50" s="69">
        <v>0</v>
      </c>
      <c r="O50" s="69">
        <f t="shared" si="3"/>
        <v>0</v>
      </c>
      <c r="Q50" s="48">
        <v>40</v>
      </c>
      <c r="R50" s="48"/>
      <c r="S50" s="48">
        <v>-10</v>
      </c>
      <c r="T50" s="48">
        <v>20</v>
      </c>
      <c r="U50" s="48"/>
      <c r="V50" s="48">
        <f t="shared" si="4"/>
        <v>50</v>
      </c>
    </row>
    <row r="51" spans="2:22" ht="12.75">
      <c r="B51" s="444" t="s">
        <v>674</v>
      </c>
      <c r="C51" s="445"/>
      <c r="D51" s="80" t="s">
        <v>276</v>
      </c>
      <c r="E51" s="83" t="s">
        <v>16</v>
      </c>
      <c r="F51" s="83" t="s">
        <v>20</v>
      </c>
      <c r="G51" s="83"/>
      <c r="H51" s="66"/>
      <c r="I51" s="44">
        <v>4</v>
      </c>
      <c r="J51" s="10">
        <f t="shared" si="5"/>
        <v>30</v>
      </c>
      <c r="K51" s="298" t="s">
        <v>100</v>
      </c>
      <c r="L51" s="299"/>
      <c r="N51" s="69">
        <v>0</v>
      </c>
      <c r="O51" s="69">
        <f t="shared" si="3"/>
        <v>0</v>
      </c>
      <c r="Q51" s="48">
        <v>20</v>
      </c>
      <c r="R51" s="48">
        <v>10</v>
      </c>
      <c r="S51" s="48"/>
      <c r="T51" s="48"/>
      <c r="U51" s="48"/>
      <c r="V51" s="48">
        <f t="shared" si="4"/>
        <v>30</v>
      </c>
    </row>
    <row r="52" spans="2:22" ht="12.75">
      <c r="B52" s="444" t="s">
        <v>493</v>
      </c>
      <c r="C52" s="445"/>
      <c r="D52" s="80" t="s">
        <v>50</v>
      </c>
      <c r="E52" s="385" t="s">
        <v>56</v>
      </c>
      <c r="F52" s="385" t="s">
        <v>20</v>
      </c>
      <c r="G52" s="385" t="s">
        <v>70</v>
      </c>
      <c r="H52" s="501"/>
      <c r="I52" s="442">
        <v>4</v>
      </c>
      <c r="J52" s="10">
        <f t="shared" si="5"/>
        <v>40</v>
      </c>
      <c r="K52" s="298" t="s">
        <v>48</v>
      </c>
      <c r="L52" s="299"/>
      <c r="N52" s="69">
        <v>0</v>
      </c>
      <c r="O52" s="69">
        <f t="shared" si="3"/>
        <v>0</v>
      </c>
      <c r="Q52" s="48">
        <v>20</v>
      </c>
      <c r="R52" s="48"/>
      <c r="S52" s="48"/>
      <c r="T52" s="48">
        <v>20</v>
      </c>
      <c r="U52" s="48"/>
      <c r="V52" s="48">
        <f t="shared" si="4"/>
        <v>40</v>
      </c>
    </row>
    <row r="53" spans="2:22" ht="12.75">
      <c r="B53" s="448"/>
      <c r="C53" s="500"/>
      <c r="D53" s="80" t="s">
        <v>974</v>
      </c>
      <c r="E53" s="386"/>
      <c r="F53" s="386"/>
      <c r="G53" s="386"/>
      <c r="H53" s="502"/>
      <c r="I53" s="443"/>
      <c r="J53" s="4">
        <f t="shared" si="5"/>
        <v>40</v>
      </c>
      <c r="K53" s="300"/>
      <c r="L53" s="301"/>
      <c r="N53" s="69">
        <v>0</v>
      </c>
      <c r="O53" s="69">
        <f t="shared" si="3"/>
        <v>0</v>
      </c>
      <c r="Q53" s="48">
        <v>20</v>
      </c>
      <c r="R53" s="48"/>
      <c r="S53" s="48"/>
      <c r="T53" s="48">
        <v>20</v>
      </c>
      <c r="U53" s="48"/>
      <c r="V53" s="48">
        <f t="shared" si="4"/>
        <v>40</v>
      </c>
    </row>
    <row r="54" spans="17:22" ht="12.75">
      <c r="Q54" s="46"/>
      <c r="R54" s="46"/>
      <c r="S54" s="46"/>
      <c r="T54" s="46"/>
      <c r="U54" s="46"/>
      <c r="V54" s="46"/>
    </row>
    <row r="55" spans="2:22" ht="15.75">
      <c r="B55" s="284" t="s">
        <v>1115</v>
      </c>
      <c r="C55" s="285"/>
      <c r="D55" s="285"/>
      <c r="E55" s="285"/>
      <c r="F55" s="285"/>
      <c r="G55" s="285"/>
      <c r="H55" s="285"/>
      <c r="I55" s="285"/>
      <c r="J55" s="285"/>
      <c r="K55" s="285"/>
      <c r="L55" s="286"/>
      <c r="Q55" s="312" t="s">
        <v>134</v>
      </c>
      <c r="R55" s="313"/>
      <c r="S55" s="313"/>
      <c r="T55" s="313"/>
      <c r="U55" s="313"/>
      <c r="V55" s="314"/>
    </row>
    <row r="56" spans="2:22" ht="12.75" customHeight="1">
      <c r="B56" s="315" t="s">
        <v>39</v>
      </c>
      <c r="C56" s="316"/>
      <c r="D56" s="319" t="s">
        <v>40</v>
      </c>
      <c r="E56" s="320"/>
      <c r="F56" s="321"/>
      <c r="G56" s="319" t="s">
        <v>44</v>
      </c>
      <c r="H56" s="321"/>
      <c r="I56" s="322" t="s">
        <v>46</v>
      </c>
      <c r="J56" s="322" t="s">
        <v>52</v>
      </c>
      <c r="K56" s="324" t="s">
        <v>47</v>
      </c>
      <c r="L56" s="325"/>
      <c r="Q56" s="306" t="s">
        <v>127</v>
      </c>
      <c r="R56" s="306" t="s">
        <v>42</v>
      </c>
      <c r="S56" s="306" t="s">
        <v>43</v>
      </c>
      <c r="T56" s="306" t="s">
        <v>128</v>
      </c>
      <c r="U56" s="306" t="s">
        <v>126</v>
      </c>
      <c r="V56" s="306" t="s">
        <v>129</v>
      </c>
    </row>
    <row r="57" spans="2:22" ht="12.75">
      <c r="B57" s="317"/>
      <c r="C57" s="318"/>
      <c r="D57" s="1" t="s">
        <v>41</v>
      </c>
      <c r="E57" s="1" t="s">
        <v>42</v>
      </c>
      <c r="F57" s="1" t="s">
        <v>43</v>
      </c>
      <c r="G57" s="1" t="s">
        <v>45</v>
      </c>
      <c r="H57" s="1" t="s">
        <v>126</v>
      </c>
      <c r="I57" s="323"/>
      <c r="J57" s="323"/>
      <c r="K57" s="326"/>
      <c r="L57" s="327"/>
      <c r="Q57" s="307"/>
      <c r="R57" s="307"/>
      <c r="S57" s="307"/>
      <c r="T57" s="307"/>
      <c r="U57" s="307"/>
      <c r="V57" s="307"/>
    </row>
    <row r="58" spans="2:22" ht="12.75">
      <c r="B58" s="308" t="s">
        <v>135</v>
      </c>
      <c r="C58" s="309"/>
      <c r="D58" s="59" t="s">
        <v>136</v>
      </c>
      <c r="E58" s="59"/>
      <c r="F58" s="59"/>
      <c r="G58" s="59"/>
      <c r="H58" s="59"/>
      <c r="I58" s="61">
        <v>1</v>
      </c>
      <c r="J58" s="10">
        <f>V58</f>
        <v>30</v>
      </c>
      <c r="K58" s="310" t="s">
        <v>88</v>
      </c>
      <c r="L58" s="311"/>
      <c r="N58" s="69">
        <v>0</v>
      </c>
      <c r="O58" s="69">
        <f>N58*J58</f>
        <v>0</v>
      </c>
      <c r="Q58" s="62">
        <v>30</v>
      </c>
      <c r="R58" s="47"/>
      <c r="S58" s="47"/>
      <c r="T58" s="47"/>
      <c r="U58" s="47"/>
      <c r="V58" s="48">
        <f>SUM(Q58:U58)</f>
        <v>30</v>
      </c>
    </row>
    <row r="59" spans="2:22" ht="12.75">
      <c r="B59" s="15" t="s">
        <v>137</v>
      </c>
      <c r="C59" s="107"/>
      <c r="D59" s="16"/>
      <c r="E59" s="16"/>
      <c r="F59" s="16"/>
      <c r="G59" s="16"/>
      <c r="H59" s="16"/>
      <c r="I59" s="17"/>
      <c r="J59" s="52"/>
      <c r="K59" s="52"/>
      <c r="L59" s="18"/>
      <c r="Q59" s="49"/>
      <c r="R59" s="50"/>
      <c r="S59" s="50"/>
      <c r="T59" s="50"/>
      <c r="U59" s="50"/>
      <c r="V59" s="51"/>
    </row>
    <row r="60" spans="2:22" ht="12.75" customHeight="1">
      <c r="B60" s="381" t="s">
        <v>1116</v>
      </c>
      <c r="C60" s="411"/>
      <c r="D60" s="58" t="s">
        <v>232</v>
      </c>
      <c r="E60" s="58" t="s">
        <v>233</v>
      </c>
      <c r="F60" s="9" t="s">
        <v>21</v>
      </c>
      <c r="G60" s="58"/>
      <c r="H60" s="58" t="s">
        <v>180</v>
      </c>
      <c r="I60" s="58">
        <v>4</v>
      </c>
      <c r="J60" s="10">
        <f>V60</f>
        <v>110</v>
      </c>
      <c r="K60" s="507" t="s">
        <v>66</v>
      </c>
      <c r="L60" s="508"/>
      <c r="N60" s="69">
        <v>0</v>
      </c>
      <c r="O60" s="69">
        <f>N60*J60</f>
        <v>0</v>
      </c>
      <c r="Q60" s="48">
        <v>40</v>
      </c>
      <c r="R60" s="48">
        <v>40</v>
      </c>
      <c r="S60" s="48">
        <v>20</v>
      </c>
      <c r="T60" s="48"/>
      <c r="U60" s="48">
        <v>10</v>
      </c>
      <c r="V60" s="48">
        <f>SUM(Q60:U60)</f>
        <v>110</v>
      </c>
    </row>
    <row r="61" spans="2:22" ht="12.75">
      <c r="B61" s="381" t="s">
        <v>1117</v>
      </c>
      <c r="C61" s="411"/>
      <c r="D61" s="80" t="s">
        <v>202</v>
      </c>
      <c r="E61" s="80" t="s">
        <v>56</v>
      </c>
      <c r="F61" s="80" t="s">
        <v>20</v>
      </c>
      <c r="G61" s="80" t="s">
        <v>70</v>
      </c>
      <c r="H61" s="1"/>
      <c r="I61" s="44">
        <v>4</v>
      </c>
      <c r="J61" s="10">
        <f>V61</f>
        <v>60</v>
      </c>
      <c r="K61" s="507" t="s">
        <v>117</v>
      </c>
      <c r="L61" s="508"/>
      <c r="N61" s="69">
        <v>0</v>
      </c>
      <c r="O61" s="69">
        <f>N61*J61</f>
        <v>0</v>
      </c>
      <c r="Q61" s="48">
        <v>40</v>
      </c>
      <c r="R61" s="48"/>
      <c r="S61" s="48"/>
      <c r="T61" s="48">
        <v>20</v>
      </c>
      <c r="U61" s="48"/>
      <c r="V61" s="48">
        <f>SUM(Q61:U61)</f>
        <v>60</v>
      </c>
    </row>
    <row r="62" spans="2:22" ht="12.75">
      <c r="B62" s="444" t="s">
        <v>1118</v>
      </c>
      <c r="C62" s="445"/>
      <c r="D62" s="80" t="s">
        <v>276</v>
      </c>
      <c r="E62" s="83" t="s">
        <v>16</v>
      </c>
      <c r="F62" s="83" t="s">
        <v>20</v>
      </c>
      <c r="G62" s="83"/>
      <c r="H62" s="66"/>
      <c r="I62" s="44">
        <v>4</v>
      </c>
      <c r="J62" s="10">
        <f>V62</f>
        <v>30</v>
      </c>
      <c r="K62" s="430" t="s">
        <v>459</v>
      </c>
      <c r="L62" s="299"/>
      <c r="N62" s="69">
        <v>0</v>
      </c>
      <c r="O62" s="69">
        <f>N62*J62</f>
        <v>0</v>
      </c>
      <c r="Q62" s="48">
        <v>20</v>
      </c>
      <c r="R62" s="48">
        <v>10</v>
      </c>
      <c r="S62" s="48"/>
      <c r="T62" s="48"/>
      <c r="U62" s="48"/>
      <c r="V62" s="48">
        <f>SUM(Q62:U62)</f>
        <v>30</v>
      </c>
    </row>
    <row r="63" spans="2:22" ht="12.75">
      <c r="B63" s="444" t="s">
        <v>1119</v>
      </c>
      <c r="C63" s="445"/>
      <c r="D63" s="80" t="s">
        <v>50</v>
      </c>
      <c r="E63" s="385" t="s">
        <v>56</v>
      </c>
      <c r="F63" s="385" t="s">
        <v>20</v>
      </c>
      <c r="G63" s="385" t="s">
        <v>70</v>
      </c>
      <c r="H63" s="501"/>
      <c r="I63" s="442">
        <v>4</v>
      </c>
      <c r="J63" s="10">
        <f>V63</f>
        <v>40</v>
      </c>
      <c r="K63" s="298" t="s">
        <v>48</v>
      </c>
      <c r="L63" s="299"/>
      <c r="N63" s="69">
        <v>0</v>
      </c>
      <c r="O63" s="69">
        <f>N63*J63</f>
        <v>0</v>
      </c>
      <c r="Q63" s="48">
        <v>20</v>
      </c>
      <c r="R63" s="48"/>
      <c r="S63" s="48"/>
      <c r="T63" s="48">
        <v>20</v>
      </c>
      <c r="U63" s="48"/>
      <c r="V63" s="48">
        <f>SUM(Q63:U63)</f>
        <v>40</v>
      </c>
    </row>
    <row r="64" spans="2:22" ht="12.75">
      <c r="B64" s="448"/>
      <c r="C64" s="500"/>
      <c r="D64" s="80" t="s">
        <v>974</v>
      </c>
      <c r="E64" s="386"/>
      <c r="F64" s="386"/>
      <c r="G64" s="386"/>
      <c r="H64" s="502"/>
      <c r="I64" s="443"/>
      <c r="J64" s="4">
        <f>V64</f>
        <v>40</v>
      </c>
      <c r="K64" s="300"/>
      <c r="L64" s="301"/>
      <c r="N64" s="69">
        <v>0</v>
      </c>
      <c r="O64" s="69">
        <f>N64*J64</f>
        <v>0</v>
      </c>
      <c r="Q64" s="48">
        <v>20</v>
      </c>
      <c r="R64" s="48"/>
      <c r="S64" s="48"/>
      <c r="T64" s="48">
        <v>20</v>
      </c>
      <c r="U64" s="48"/>
      <c r="V64" s="48">
        <f>SUM(Q64:U64)</f>
        <v>40</v>
      </c>
    </row>
    <row r="65" spans="17:22" ht="12.75">
      <c r="Q65" s="46"/>
      <c r="R65" s="46"/>
      <c r="S65" s="46"/>
      <c r="T65" s="46"/>
      <c r="U65" s="46"/>
      <c r="V65" s="46"/>
    </row>
    <row r="66" spans="17:22" ht="12.75">
      <c r="Q66" s="46"/>
      <c r="R66" s="46"/>
      <c r="S66" s="46"/>
      <c r="T66" s="46"/>
      <c r="U66" s="46"/>
      <c r="V66" s="46"/>
    </row>
    <row r="67" spans="17:22" ht="12.75">
      <c r="Q67" s="46"/>
      <c r="R67" s="46"/>
      <c r="S67" s="46"/>
      <c r="T67" s="46"/>
      <c r="U67" s="46"/>
      <c r="V67" s="46"/>
    </row>
    <row r="68" spans="17:22" ht="12.75">
      <c r="Q68" s="46"/>
      <c r="R68" s="46"/>
      <c r="S68" s="46"/>
      <c r="T68" s="46"/>
      <c r="U68" s="46"/>
      <c r="V68" s="46"/>
    </row>
  </sheetData>
  <sheetProtection/>
  <mergeCells count="141">
    <mergeCell ref="K19:L19"/>
    <mergeCell ref="B21:C21"/>
    <mergeCell ref="D22:D23"/>
    <mergeCell ref="K21:L23"/>
    <mergeCell ref="G17:G18"/>
    <mergeCell ref="G14:G15"/>
    <mergeCell ref="H14:H15"/>
    <mergeCell ref="I14:I15"/>
    <mergeCell ref="B17:C18"/>
    <mergeCell ref="B22:B23"/>
    <mergeCell ref="K14:L16"/>
    <mergeCell ref="E7:E8"/>
    <mergeCell ref="G7:G8"/>
    <mergeCell ref="H17:H18"/>
    <mergeCell ref="I17:I18"/>
    <mergeCell ref="E12:E13"/>
    <mergeCell ref="F12:F13"/>
    <mergeCell ref="E14:E15"/>
    <mergeCell ref="I12:I13"/>
    <mergeCell ref="B9:C9"/>
    <mergeCell ref="D10:D11"/>
    <mergeCell ref="F10:F11"/>
    <mergeCell ref="G10:G11"/>
    <mergeCell ref="D12:D13"/>
    <mergeCell ref="E17:E18"/>
    <mergeCell ref="F17:F18"/>
    <mergeCell ref="B16:C16"/>
    <mergeCell ref="F14:F15"/>
    <mergeCell ref="B14:C15"/>
    <mergeCell ref="D7:D8"/>
    <mergeCell ref="L17:L18"/>
    <mergeCell ref="B10:B11"/>
    <mergeCell ref="E10:E11"/>
    <mergeCell ref="K10:L10"/>
    <mergeCell ref="K11:L11"/>
    <mergeCell ref="K12:L12"/>
    <mergeCell ref="K13:L13"/>
    <mergeCell ref="B12:B13"/>
    <mergeCell ref="G12:G13"/>
    <mergeCell ref="G37:H37"/>
    <mergeCell ref="K37:L38"/>
    <mergeCell ref="B24:C24"/>
    <mergeCell ref="K24:L24"/>
    <mergeCell ref="B36:L36"/>
    <mergeCell ref="F22:F23"/>
    <mergeCell ref="C22:C23"/>
    <mergeCell ref="B37:C38"/>
    <mergeCell ref="D37:E37"/>
    <mergeCell ref="B19:C19"/>
    <mergeCell ref="K3:L4"/>
    <mergeCell ref="I3:I4"/>
    <mergeCell ref="G22:G23"/>
    <mergeCell ref="H22:H23"/>
    <mergeCell ref="I22:I23"/>
    <mergeCell ref="H10:H11"/>
    <mergeCell ref="I10:I11"/>
    <mergeCell ref="L7:L9"/>
    <mergeCell ref="H12:H13"/>
    <mergeCell ref="R3:R4"/>
    <mergeCell ref="B5:C5"/>
    <mergeCell ref="K5:L5"/>
    <mergeCell ref="T3:T4"/>
    <mergeCell ref="S3:S4"/>
    <mergeCell ref="H7:H8"/>
    <mergeCell ref="I7:I8"/>
    <mergeCell ref="B7:B8"/>
    <mergeCell ref="F7:F8"/>
    <mergeCell ref="J3:J4"/>
    <mergeCell ref="N3:N4"/>
    <mergeCell ref="O3:O4"/>
    <mergeCell ref="U3:U4"/>
    <mergeCell ref="V3:V4"/>
    <mergeCell ref="B2:L2"/>
    <mergeCell ref="Q2:V2"/>
    <mergeCell ref="B3:C4"/>
    <mergeCell ref="D3:F3"/>
    <mergeCell ref="G3:H3"/>
    <mergeCell ref="Q3:Q4"/>
    <mergeCell ref="B42:L42"/>
    <mergeCell ref="Q42:V42"/>
    <mergeCell ref="B43:C44"/>
    <mergeCell ref="D43:F43"/>
    <mergeCell ref="G43:H43"/>
    <mergeCell ref="I43:I44"/>
    <mergeCell ref="J43:J44"/>
    <mergeCell ref="K43:L44"/>
    <mergeCell ref="Q43:Q44"/>
    <mergeCell ref="R43:R44"/>
    <mergeCell ref="S43:S44"/>
    <mergeCell ref="T43:T44"/>
    <mergeCell ref="U43:U44"/>
    <mergeCell ref="V43:V44"/>
    <mergeCell ref="B45:C45"/>
    <mergeCell ref="K45:L45"/>
    <mergeCell ref="B47:C49"/>
    <mergeCell ref="K47:L49"/>
    <mergeCell ref="D48:D49"/>
    <mergeCell ref="F48:F49"/>
    <mergeCell ref="G48:G49"/>
    <mergeCell ref="H48:H49"/>
    <mergeCell ref="I48:I49"/>
    <mergeCell ref="B50:C50"/>
    <mergeCell ref="K50:L50"/>
    <mergeCell ref="B51:C51"/>
    <mergeCell ref="K51:L51"/>
    <mergeCell ref="B52:C53"/>
    <mergeCell ref="E52:E53"/>
    <mergeCell ref="F52:F53"/>
    <mergeCell ref="G52:G53"/>
    <mergeCell ref="H52:H53"/>
    <mergeCell ref="I52:I53"/>
    <mergeCell ref="U56:U57"/>
    <mergeCell ref="V56:V57"/>
    <mergeCell ref="B58:C58"/>
    <mergeCell ref="K58:L58"/>
    <mergeCell ref="K52:L53"/>
    <mergeCell ref="B55:L55"/>
    <mergeCell ref="Q55:V55"/>
    <mergeCell ref="B56:C57"/>
    <mergeCell ref="D56:F56"/>
    <mergeCell ref="G56:H56"/>
    <mergeCell ref="G63:G64"/>
    <mergeCell ref="H63:H64"/>
    <mergeCell ref="I63:I64"/>
    <mergeCell ref="R56:R57"/>
    <mergeCell ref="S56:S57"/>
    <mergeCell ref="T56:T57"/>
    <mergeCell ref="I56:I57"/>
    <mergeCell ref="J56:J57"/>
    <mergeCell ref="K56:L57"/>
    <mergeCell ref="Q56:Q57"/>
    <mergeCell ref="K63:L64"/>
    <mergeCell ref="B60:C60"/>
    <mergeCell ref="K60:L60"/>
    <mergeCell ref="B61:C61"/>
    <mergeCell ref="K61:L61"/>
    <mergeCell ref="B62:C62"/>
    <mergeCell ref="K62:L62"/>
    <mergeCell ref="B63:C64"/>
    <mergeCell ref="E63:E64"/>
    <mergeCell ref="F63:F6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6" max="16" width="3.8515625" style="0" customWidth="1"/>
    <col min="17" max="17" width="7.7109375" style="0" customWidth="1"/>
    <col min="18" max="18" width="7.8515625" style="0" customWidth="1"/>
    <col min="19" max="19" width="8.00390625" style="0" customWidth="1"/>
    <col min="20" max="20" width="8.57421875" style="0" customWidth="1"/>
    <col min="21" max="21" width="7.7109375" style="0" customWidth="1"/>
    <col min="22" max="22" width="7.57421875" style="0" customWidth="1"/>
  </cols>
  <sheetData>
    <row r="1" ht="6.75" customHeight="1"/>
    <row r="2" spans="2:22" ht="15.75">
      <c r="B2" s="284" t="s">
        <v>8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449" t="s">
        <v>555</v>
      </c>
      <c r="C7" s="450"/>
      <c r="D7" s="80" t="s">
        <v>145</v>
      </c>
      <c r="E7" s="80" t="s">
        <v>16</v>
      </c>
      <c r="F7" s="80" t="s">
        <v>21</v>
      </c>
      <c r="G7" s="80"/>
      <c r="H7" s="9" t="s">
        <v>173</v>
      </c>
      <c r="I7" s="10">
        <v>4</v>
      </c>
      <c r="J7" s="54">
        <f>V7</f>
        <v>80</v>
      </c>
      <c r="K7" s="436" t="s">
        <v>48</v>
      </c>
      <c r="L7" s="457"/>
      <c r="N7" s="69">
        <v>0</v>
      </c>
      <c r="O7" s="69">
        <f aca="true" t="shared" si="0" ref="O7:O15">N7*J7</f>
        <v>0</v>
      </c>
      <c r="Q7" s="48">
        <v>40</v>
      </c>
      <c r="R7" s="48">
        <v>10</v>
      </c>
      <c r="S7" s="48">
        <v>20</v>
      </c>
      <c r="T7" s="48"/>
      <c r="U7" s="48">
        <v>10</v>
      </c>
      <c r="V7" s="48">
        <f>SUM(Q7:U7)</f>
        <v>80</v>
      </c>
    </row>
    <row r="8" spans="2:22" ht="12.75" customHeight="1">
      <c r="B8" s="308" t="s">
        <v>164</v>
      </c>
      <c r="C8" s="309"/>
      <c r="D8" s="83" t="s">
        <v>25</v>
      </c>
      <c r="E8" s="83" t="s">
        <v>16</v>
      </c>
      <c r="F8" s="58" t="s">
        <v>20</v>
      </c>
      <c r="G8" s="66"/>
      <c r="H8" s="66"/>
      <c r="I8" s="44">
        <v>4</v>
      </c>
      <c r="J8" s="10">
        <f>V8</f>
        <v>40</v>
      </c>
      <c r="K8" s="436" t="s">
        <v>556</v>
      </c>
      <c r="L8" s="457"/>
      <c r="N8" s="69">
        <v>0</v>
      </c>
      <c r="O8" s="69">
        <f t="shared" si="0"/>
        <v>0</v>
      </c>
      <c r="Q8" s="48">
        <v>30</v>
      </c>
      <c r="R8" s="48">
        <v>10</v>
      </c>
      <c r="S8" s="48"/>
      <c r="T8" s="48"/>
      <c r="U8" s="48"/>
      <c r="V8" s="48">
        <f>SUM(Q8:U8)</f>
        <v>40</v>
      </c>
    </row>
    <row r="9" spans="2:22" ht="12.75">
      <c r="B9" s="308" t="s">
        <v>143</v>
      </c>
      <c r="C9" s="309"/>
      <c r="D9" s="80" t="s">
        <v>50</v>
      </c>
      <c r="E9" s="59" t="s">
        <v>56</v>
      </c>
      <c r="F9" s="9" t="s">
        <v>20</v>
      </c>
      <c r="G9" s="59" t="s">
        <v>70</v>
      </c>
      <c r="H9" s="7"/>
      <c r="I9" s="10">
        <v>4</v>
      </c>
      <c r="J9" s="54">
        <f>V9</f>
        <v>40</v>
      </c>
      <c r="K9" s="430" t="s">
        <v>99</v>
      </c>
      <c r="L9" s="451"/>
      <c r="N9" s="69">
        <v>0</v>
      </c>
      <c r="O9" s="69">
        <f t="shared" si="0"/>
        <v>0</v>
      </c>
      <c r="Q9" s="48">
        <v>20</v>
      </c>
      <c r="R9" s="48"/>
      <c r="S9" s="48"/>
      <c r="T9" s="48">
        <v>20</v>
      </c>
      <c r="U9" s="48"/>
      <c r="V9" s="48">
        <f>SUM(Q9:U9)</f>
        <v>40</v>
      </c>
    </row>
    <row r="10" spans="2:22" ht="12.75">
      <c r="B10" s="463" t="s">
        <v>122</v>
      </c>
      <c r="C10" s="464"/>
      <c r="D10" s="1" t="s">
        <v>50</v>
      </c>
      <c r="E10" s="1" t="s">
        <v>56</v>
      </c>
      <c r="F10" s="9" t="s">
        <v>20</v>
      </c>
      <c r="G10" s="1" t="s">
        <v>57</v>
      </c>
      <c r="H10" s="1"/>
      <c r="I10" s="4">
        <v>4</v>
      </c>
      <c r="J10" s="10">
        <f>V10</f>
        <v>40</v>
      </c>
      <c r="K10" s="465"/>
      <c r="L10" s="466"/>
      <c r="N10" s="69">
        <v>0</v>
      </c>
      <c r="O10" s="69">
        <f t="shared" si="0"/>
        <v>0</v>
      </c>
      <c r="Q10" s="48">
        <v>20</v>
      </c>
      <c r="R10" s="48"/>
      <c r="S10" s="48"/>
      <c r="T10" s="48">
        <v>20</v>
      </c>
      <c r="U10" s="48"/>
      <c r="V10" s="48">
        <f>SUM(Q10:U10)</f>
        <v>40</v>
      </c>
    </row>
    <row r="11" spans="2:22" ht="12.75">
      <c r="B11" s="15" t="s">
        <v>64</v>
      </c>
      <c r="C11" s="107"/>
      <c r="D11" s="16"/>
      <c r="E11" s="16"/>
      <c r="F11" s="16"/>
      <c r="G11" s="16"/>
      <c r="H11" s="16"/>
      <c r="I11" s="17"/>
      <c r="J11" s="17"/>
      <c r="K11" s="17"/>
      <c r="L11" s="18"/>
      <c r="Q11" s="49"/>
      <c r="R11" s="50"/>
      <c r="S11" s="50"/>
      <c r="T11" s="50"/>
      <c r="U11" s="50"/>
      <c r="V11" s="51"/>
    </row>
    <row r="12" spans="2:22" ht="12.75" customHeight="1">
      <c r="B12" s="287" t="s">
        <v>558</v>
      </c>
      <c r="C12" s="339" t="s">
        <v>557</v>
      </c>
      <c r="D12" s="58" t="s">
        <v>202</v>
      </c>
      <c r="E12" s="58" t="s">
        <v>56</v>
      </c>
      <c r="F12" s="9" t="s">
        <v>21</v>
      </c>
      <c r="G12" s="58" t="s">
        <v>70</v>
      </c>
      <c r="H12" s="179"/>
      <c r="I12" s="9">
        <v>4</v>
      </c>
      <c r="J12" s="10">
        <f aca="true" t="shared" si="1" ref="J12:J18">V12</f>
        <v>80</v>
      </c>
      <c r="K12" s="289" t="s">
        <v>48</v>
      </c>
      <c r="L12" s="290"/>
      <c r="N12" s="69">
        <v>0</v>
      </c>
      <c r="O12" s="69">
        <f t="shared" si="0"/>
        <v>0</v>
      </c>
      <c r="Q12" s="48">
        <v>40</v>
      </c>
      <c r="R12" s="48"/>
      <c r="S12" s="48">
        <v>20</v>
      </c>
      <c r="T12" s="48">
        <v>20</v>
      </c>
      <c r="U12" s="48"/>
      <c r="V12" s="48">
        <f aca="true" t="shared" si="2" ref="V12:V18">SUM(Q12:U12)</f>
        <v>80</v>
      </c>
    </row>
    <row r="13" spans="2:22" ht="12.75">
      <c r="B13" s="304"/>
      <c r="C13" s="341"/>
      <c r="D13" s="302" t="s">
        <v>145</v>
      </c>
      <c r="E13" s="302" t="s">
        <v>56</v>
      </c>
      <c r="F13" s="9" t="s">
        <v>21</v>
      </c>
      <c r="G13" s="302" t="s">
        <v>70</v>
      </c>
      <c r="H13" s="302"/>
      <c r="I13" s="302">
        <v>4</v>
      </c>
      <c r="J13" s="10">
        <f t="shared" si="1"/>
        <v>80</v>
      </c>
      <c r="K13" s="342"/>
      <c r="L13" s="343"/>
      <c r="N13" s="69">
        <v>0</v>
      </c>
      <c r="O13" s="69">
        <f t="shared" si="0"/>
        <v>0</v>
      </c>
      <c r="Q13" s="48">
        <v>40</v>
      </c>
      <c r="R13" s="48"/>
      <c r="S13" s="48">
        <v>20</v>
      </c>
      <c r="T13" s="48">
        <v>20</v>
      </c>
      <c r="U13" s="48"/>
      <c r="V13" s="48">
        <f t="shared" si="2"/>
        <v>80</v>
      </c>
    </row>
    <row r="14" spans="2:22" ht="12.75">
      <c r="B14" s="304"/>
      <c r="C14" s="341"/>
      <c r="D14" s="303"/>
      <c r="E14" s="334"/>
      <c r="F14" s="9" t="s">
        <v>20</v>
      </c>
      <c r="G14" s="303"/>
      <c r="H14" s="303"/>
      <c r="I14" s="303"/>
      <c r="J14" s="10">
        <f t="shared" si="1"/>
        <v>60</v>
      </c>
      <c r="K14" s="342"/>
      <c r="L14" s="343"/>
      <c r="N14" s="69">
        <v>0</v>
      </c>
      <c r="O14" s="69">
        <f t="shared" si="0"/>
        <v>0</v>
      </c>
      <c r="Q14" s="48">
        <v>40</v>
      </c>
      <c r="R14" s="48"/>
      <c r="S14" s="48"/>
      <c r="T14" s="48">
        <v>20</v>
      </c>
      <c r="U14" s="48"/>
      <c r="V14" s="48">
        <f t="shared" si="2"/>
        <v>60</v>
      </c>
    </row>
    <row r="15" spans="2:22" ht="12.75">
      <c r="B15" s="304"/>
      <c r="C15" s="341"/>
      <c r="D15" s="303"/>
      <c r="E15" s="302" t="s">
        <v>16</v>
      </c>
      <c r="F15" s="9" t="s">
        <v>21</v>
      </c>
      <c r="G15" s="303"/>
      <c r="H15" s="303"/>
      <c r="I15" s="303"/>
      <c r="J15" s="10">
        <f t="shared" si="1"/>
        <v>90</v>
      </c>
      <c r="K15" s="342"/>
      <c r="L15" s="343"/>
      <c r="N15" s="69">
        <v>0</v>
      </c>
      <c r="O15" s="69">
        <f t="shared" si="0"/>
        <v>0</v>
      </c>
      <c r="Q15" s="48">
        <v>40</v>
      </c>
      <c r="R15" s="48">
        <v>10</v>
      </c>
      <c r="S15" s="48">
        <v>20</v>
      </c>
      <c r="T15" s="48">
        <v>20</v>
      </c>
      <c r="U15" s="48"/>
      <c r="V15" s="48">
        <f t="shared" si="2"/>
        <v>90</v>
      </c>
    </row>
    <row r="16" spans="2:22" ht="12.75">
      <c r="B16" s="332"/>
      <c r="C16" s="340"/>
      <c r="D16" s="334"/>
      <c r="E16" s="334"/>
      <c r="F16" s="9" t="s">
        <v>20</v>
      </c>
      <c r="G16" s="334"/>
      <c r="H16" s="334"/>
      <c r="I16" s="334"/>
      <c r="J16" s="10">
        <f t="shared" si="1"/>
        <v>70</v>
      </c>
      <c r="K16" s="344"/>
      <c r="L16" s="345"/>
      <c r="N16" s="69">
        <v>0</v>
      </c>
      <c r="O16" s="69">
        <f>N16*J19</f>
        <v>0</v>
      </c>
      <c r="Q16" s="48">
        <v>40</v>
      </c>
      <c r="R16" s="48">
        <v>10</v>
      </c>
      <c r="S16" s="48"/>
      <c r="T16" s="48">
        <v>20</v>
      </c>
      <c r="U16" s="48"/>
      <c r="V16" s="48">
        <f t="shared" si="2"/>
        <v>70</v>
      </c>
    </row>
    <row r="17" spans="2:22" ht="12.75">
      <c r="B17" s="460" t="s">
        <v>559</v>
      </c>
      <c r="C17" s="461"/>
      <c r="D17" s="9" t="s">
        <v>133</v>
      </c>
      <c r="E17" s="7"/>
      <c r="F17" s="7"/>
      <c r="G17" s="7"/>
      <c r="H17" s="7"/>
      <c r="I17" s="10">
        <v>1</v>
      </c>
      <c r="J17" s="54">
        <f t="shared" si="1"/>
        <v>10</v>
      </c>
      <c r="K17" s="310" t="s">
        <v>100</v>
      </c>
      <c r="L17" s="311"/>
      <c r="N17" s="69">
        <v>0</v>
      </c>
      <c r="O17" s="69">
        <f>N17*J20</f>
        <v>0</v>
      </c>
      <c r="Q17" s="48">
        <v>10</v>
      </c>
      <c r="R17" s="48"/>
      <c r="S17" s="48"/>
      <c r="T17" s="48"/>
      <c r="U17" s="48"/>
      <c r="V17" s="48">
        <f t="shared" si="2"/>
        <v>10</v>
      </c>
    </row>
    <row r="18" spans="2:22" ht="12.75">
      <c r="B18" s="291" t="s">
        <v>63</v>
      </c>
      <c r="C18" s="292"/>
      <c r="D18" s="9" t="s">
        <v>133</v>
      </c>
      <c r="E18" s="7"/>
      <c r="F18" s="7"/>
      <c r="G18" s="7"/>
      <c r="H18" s="10"/>
      <c r="I18" s="54">
        <v>1</v>
      </c>
      <c r="J18" s="54">
        <f t="shared" si="1"/>
        <v>10</v>
      </c>
      <c r="K18" s="479" t="s">
        <v>253</v>
      </c>
      <c r="L18" s="294"/>
      <c r="N18" s="69">
        <v>0</v>
      </c>
      <c r="O18" s="69">
        <f>N18*J21</f>
        <v>0</v>
      </c>
      <c r="Q18" s="48">
        <v>10</v>
      </c>
      <c r="R18" s="48"/>
      <c r="S18" s="48"/>
      <c r="T18" s="48"/>
      <c r="U18" s="48"/>
      <c r="V18" s="48">
        <f t="shared" si="2"/>
        <v>10</v>
      </c>
    </row>
    <row r="19" spans="2:22" ht="12.75">
      <c r="B19" s="15" t="s">
        <v>79</v>
      </c>
      <c r="C19" s="107"/>
      <c r="D19" s="19"/>
      <c r="E19" s="19"/>
      <c r="F19" s="19"/>
      <c r="G19" s="19"/>
      <c r="H19" s="19"/>
      <c r="I19" s="19"/>
      <c r="J19" s="19"/>
      <c r="K19" s="19"/>
      <c r="L19" s="20"/>
      <c r="Q19" s="49"/>
      <c r="R19" s="50"/>
      <c r="S19" s="50"/>
      <c r="T19" s="50"/>
      <c r="U19" s="50"/>
      <c r="V19" s="51"/>
    </row>
    <row r="20" spans="2:15" ht="12.75">
      <c r="B20" s="89" t="s">
        <v>1122</v>
      </c>
      <c r="C20" s="164"/>
      <c r="D20" s="164"/>
      <c r="E20" s="36"/>
      <c r="F20" s="36"/>
      <c r="G20" s="36"/>
      <c r="H20" s="36"/>
      <c r="I20" s="36"/>
      <c r="J20" s="36"/>
      <c r="K20" s="36"/>
      <c r="L20" s="36"/>
      <c r="M20" s="30"/>
      <c r="N20" s="237">
        <f>SUM(N5:N19)</f>
        <v>0</v>
      </c>
      <c r="O20" s="237">
        <f>SUM(O5:O19)</f>
        <v>0</v>
      </c>
    </row>
    <row r="21" spans="2:13" ht="12.75">
      <c r="B21" s="90" t="s">
        <v>560</v>
      </c>
      <c r="C21" s="118"/>
      <c r="D21" s="118"/>
      <c r="E21" s="31"/>
      <c r="F21" s="31"/>
      <c r="G21" s="31"/>
      <c r="H21" s="31"/>
      <c r="I21" s="31"/>
      <c r="J21" s="31"/>
      <c r="K21" s="31"/>
      <c r="L21" s="31"/>
      <c r="M21" s="30"/>
    </row>
    <row r="22" spans="2:13" ht="12.75">
      <c r="B22" s="90" t="s">
        <v>561</v>
      </c>
      <c r="C22" s="118"/>
      <c r="D22" s="118"/>
      <c r="E22" s="31"/>
      <c r="F22" s="31"/>
      <c r="G22" s="31"/>
      <c r="H22" s="31"/>
      <c r="I22" s="31"/>
      <c r="J22" s="31"/>
      <c r="K22" s="31"/>
      <c r="L22" s="31"/>
      <c r="M22" s="30"/>
    </row>
    <row r="23" spans="2:13" ht="12.75">
      <c r="B23" s="91" t="s">
        <v>1123</v>
      </c>
      <c r="C23" s="123"/>
      <c r="D23" s="39"/>
      <c r="E23" s="39"/>
      <c r="F23" s="39"/>
      <c r="G23" s="39"/>
      <c r="H23" s="39"/>
      <c r="I23" s="39"/>
      <c r="J23" s="39"/>
      <c r="K23" s="39"/>
      <c r="L23" s="40"/>
      <c r="M23" s="30"/>
    </row>
    <row r="24" ht="10.5" customHeight="1"/>
  </sheetData>
  <sheetProtection/>
  <mergeCells count="38">
    <mergeCell ref="R3:R4"/>
    <mergeCell ref="K7:L7"/>
    <mergeCell ref="U3:U4"/>
    <mergeCell ref="V3:V4"/>
    <mergeCell ref="B2:L2"/>
    <mergeCell ref="Q2:V2"/>
    <mergeCell ref="D3:F3"/>
    <mergeCell ref="G3:H3"/>
    <mergeCell ref="I3:I4"/>
    <mergeCell ref="J3:J4"/>
    <mergeCell ref="B10:C10"/>
    <mergeCell ref="Q3:Q4"/>
    <mergeCell ref="B17:C17"/>
    <mergeCell ref="T3:T4"/>
    <mergeCell ref="S3:S4"/>
    <mergeCell ref="K9:L10"/>
    <mergeCell ref="B3:C4"/>
    <mergeCell ref="B5:C5"/>
    <mergeCell ref="B7:C7"/>
    <mergeCell ref="B8:C8"/>
    <mergeCell ref="B18:C18"/>
    <mergeCell ref="B12:B16"/>
    <mergeCell ref="C12:C16"/>
    <mergeCell ref="K17:L17"/>
    <mergeCell ref="K18:L18"/>
    <mergeCell ref="K5:L5"/>
    <mergeCell ref="H13:H16"/>
    <mergeCell ref="I13:I16"/>
    <mergeCell ref="K12:L16"/>
    <mergeCell ref="B9:C9"/>
    <mergeCell ref="N3:N4"/>
    <mergeCell ref="O3:O4"/>
    <mergeCell ref="K8:L8"/>
    <mergeCell ref="D13:D16"/>
    <mergeCell ref="E13:E14"/>
    <mergeCell ref="G13:G16"/>
    <mergeCell ref="E15:E16"/>
    <mergeCell ref="K3:L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28125" style="0" customWidth="1"/>
    <col min="12" max="12" width="8.421875" style="0" customWidth="1"/>
    <col min="13" max="13" width="2.00390625" style="0" customWidth="1"/>
    <col min="14" max="15" width="8.8515625" style="0" customWidth="1"/>
    <col min="16" max="16" width="3.8515625" style="0" customWidth="1"/>
    <col min="17" max="18" width="8.00390625" style="0" customWidth="1"/>
    <col min="19" max="19" width="8.421875" style="0" customWidth="1"/>
    <col min="20" max="21" width="8.57421875" style="0" customWidth="1"/>
  </cols>
  <sheetData>
    <row r="1" ht="8.25" customHeight="1"/>
    <row r="2" spans="2:22" ht="15.75">
      <c r="B2" s="284" t="s">
        <v>768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291" t="s">
        <v>327</v>
      </c>
      <c r="C7" s="292"/>
      <c r="D7" s="9" t="s">
        <v>145</v>
      </c>
      <c r="E7" s="9" t="s">
        <v>17</v>
      </c>
      <c r="F7" s="9" t="s">
        <v>21</v>
      </c>
      <c r="G7" s="9"/>
      <c r="H7" s="9"/>
      <c r="I7" s="9">
        <v>4</v>
      </c>
      <c r="J7" s="10">
        <f aca="true" t="shared" si="0" ref="J7:J18">V7</f>
        <v>80</v>
      </c>
      <c r="K7" s="310" t="s">
        <v>48</v>
      </c>
      <c r="L7" s="311"/>
      <c r="N7" s="7">
        <v>0</v>
      </c>
      <c r="O7" s="7">
        <f aca="true" t="shared" si="1" ref="O7:O19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8">SUM(Q7:U7)</f>
        <v>80</v>
      </c>
    </row>
    <row r="8" spans="2:22" ht="12.75">
      <c r="B8" s="335" t="s">
        <v>33</v>
      </c>
      <c r="C8" s="57" t="s">
        <v>328</v>
      </c>
      <c r="D8" s="302" t="s">
        <v>202</v>
      </c>
      <c r="E8" s="302" t="s">
        <v>56</v>
      </c>
      <c r="F8" s="302" t="s">
        <v>20</v>
      </c>
      <c r="G8" s="53" t="s">
        <v>70</v>
      </c>
      <c r="H8" s="302"/>
      <c r="I8" s="302">
        <v>4</v>
      </c>
      <c r="J8" s="10">
        <f t="shared" si="0"/>
        <v>60</v>
      </c>
      <c r="K8" s="328" t="s">
        <v>342</v>
      </c>
      <c r="L8" s="329"/>
      <c r="N8" s="7">
        <v>0</v>
      </c>
      <c r="O8" s="7">
        <f t="shared" si="1"/>
        <v>0</v>
      </c>
      <c r="Q8" s="48">
        <v>40</v>
      </c>
      <c r="R8" s="48"/>
      <c r="S8" s="48"/>
      <c r="T8" s="48">
        <v>20</v>
      </c>
      <c r="U8" s="48"/>
      <c r="V8" s="48">
        <f t="shared" si="2"/>
        <v>60</v>
      </c>
    </row>
    <row r="9" spans="2:22" ht="12.75">
      <c r="B9" s="352"/>
      <c r="C9" s="335" t="s">
        <v>15</v>
      </c>
      <c r="D9" s="303"/>
      <c r="E9" s="303"/>
      <c r="F9" s="303"/>
      <c r="G9" s="53" t="s">
        <v>181</v>
      </c>
      <c r="H9" s="303"/>
      <c r="I9" s="303"/>
      <c r="J9" s="10">
        <f t="shared" si="0"/>
        <v>60</v>
      </c>
      <c r="K9" s="114" t="s">
        <v>84</v>
      </c>
      <c r="L9" s="370" t="s">
        <v>84</v>
      </c>
      <c r="N9" s="7">
        <v>0</v>
      </c>
      <c r="O9" s="7">
        <f t="shared" si="1"/>
        <v>0</v>
      </c>
      <c r="Q9" s="48">
        <v>40</v>
      </c>
      <c r="R9" s="48"/>
      <c r="S9" s="48"/>
      <c r="T9" s="48">
        <v>20</v>
      </c>
      <c r="U9" s="48"/>
      <c r="V9" s="48">
        <f t="shared" si="2"/>
        <v>60</v>
      </c>
    </row>
    <row r="10" spans="2:22" ht="12.75">
      <c r="B10" s="336"/>
      <c r="C10" s="336"/>
      <c r="D10" s="334"/>
      <c r="E10" s="334"/>
      <c r="F10" s="334"/>
      <c r="G10" s="53" t="s">
        <v>70</v>
      </c>
      <c r="H10" s="334"/>
      <c r="I10" s="334"/>
      <c r="J10" s="10">
        <f t="shared" si="0"/>
        <v>60</v>
      </c>
      <c r="K10" s="114" t="s">
        <v>67</v>
      </c>
      <c r="L10" s="392"/>
      <c r="N10" s="7">
        <v>0</v>
      </c>
      <c r="O10" s="7">
        <f t="shared" si="1"/>
        <v>0</v>
      </c>
      <c r="Q10" s="48">
        <v>40</v>
      </c>
      <c r="R10" s="48"/>
      <c r="S10" s="48"/>
      <c r="T10" s="48">
        <v>20</v>
      </c>
      <c r="U10" s="48"/>
      <c r="V10" s="48">
        <f t="shared" si="2"/>
        <v>60</v>
      </c>
    </row>
    <row r="11" spans="2:22" ht="12.75">
      <c r="B11" s="395" t="s">
        <v>329</v>
      </c>
      <c r="C11" s="396"/>
      <c r="D11" s="302" t="s">
        <v>49</v>
      </c>
      <c r="E11" s="302" t="s">
        <v>16</v>
      </c>
      <c r="F11" s="360" t="s">
        <v>20</v>
      </c>
      <c r="G11" s="385" t="s">
        <v>181</v>
      </c>
      <c r="H11" s="58"/>
      <c r="I11" s="58">
        <v>4</v>
      </c>
      <c r="J11" s="10">
        <f t="shared" si="0"/>
        <v>50</v>
      </c>
      <c r="K11" s="370" t="s">
        <v>343</v>
      </c>
      <c r="L11" s="370" t="s">
        <v>248</v>
      </c>
      <c r="N11" s="7">
        <v>0</v>
      </c>
      <c r="O11" s="7">
        <f t="shared" si="1"/>
        <v>0</v>
      </c>
      <c r="Q11" s="48">
        <v>20</v>
      </c>
      <c r="R11" s="48">
        <v>10</v>
      </c>
      <c r="S11" s="48"/>
      <c r="T11" s="48">
        <v>20</v>
      </c>
      <c r="U11" s="48"/>
      <c r="V11" s="48">
        <f t="shared" si="2"/>
        <v>50</v>
      </c>
    </row>
    <row r="12" spans="2:22" ht="25.5">
      <c r="B12" s="397"/>
      <c r="C12" s="398"/>
      <c r="D12" s="334"/>
      <c r="E12" s="334"/>
      <c r="F12" s="355"/>
      <c r="G12" s="334"/>
      <c r="H12" s="208" t="s">
        <v>843</v>
      </c>
      <c r="I12" s="58">
        <v>4</v>
      </c>
      <c r="J12" s="10">
        <f>V12</f>
        <v>60</v>
      </c>
      <c r="K12" s="392"/>
      <c r="L12" s="391"/>
      <c r="N12" s="7">
        <v>0</v>
      </c>
      <c r="O12" s="7">
        <f t="shared" si="1"/>
        <v>0</v>
      </c>
      <c r="Q12" s="48">
        <v>20</v>
      </c>
      <c r="R12" s="48">
        <v>10</v>
      </c>
      <c r="S12" s="48"/>
      <c r="T12" s="48">
        <v>20</v>
      </c>
      <c r="U12" s="48">
        <v>10</v>
      </c>
      <c r="V12" s="48">
        <f>SUM(Q12:U12)</f>
        <v>60</v>
      </c>
    </row>
    <row r="13" spans="2:22" ht="25.5" customHeight="1">
      <c r="B13" s="408" t="s">
        <v>846</v>
      </c>
      <c r="C13" s="409" t="s">
        <v>330</v>
      </c>
      <c r="D13" s="302" t="s">
        <v>49</v>
      </c>
      <c r="E13" s="302" t="s">
        <v>16</v>
      </c>
      <c r="F13" s="360" t="s">
        <v>20</v>
      </c>
      <c r="G13" s="302"/>
      <c r="H13" s="58"/>
      <c r="I13" s="58">
        <v>4</v>
      </c>
      <c r="J13" s="10">
        <f t="shared" si="0"/>
        <v>30</v>
      </c>
      <c r="K13" s="114" t="s">
        <v>253</v>
      </c>
      <c r="L13" s="391"/>
      <c r="N13" s="7">
        <v>0</v>
      </c>
      <c r="O13" s="7">
        <f t="shared" si="1"/>
        <v>0</v>
      </c>
      <c r="Q13" s="48">
        <v>20</v>
      </c>
      <c r="R13" s="48">
        <v>10</v>
      </c>
      <c r="S13" s="48"/>
      <c r="T13" s="48"/>
      <c r="U13" s="48"/>
      <c r="V13" s="48">
        <f t="shared" si="2"/>
        <v>30</v>
      </c>
    </row>
    <row r="14" spans="2:22" ht="25.5">
      <c r="B14" s="384"/>
      <c r="C14" s="410"/>
      <c r="D14" s="334"/>
      <c r="E14" s="334"/>
      <c r="F14" s="355"/>
      <c r="G14" s="334"/>
      <c r="H14" s="208" t="s">
        <v>843</v>
      </c>
      <c r="I14" s="58">
        <v>4</v>
      </c>
      <c r="J14" s="10">
        <f>V14</f>
        <v>40</v>
      </c>
      <c r="K14" s="114" t="s">
        <v>253</v>
      </c>
      <c r="L14" s="391"/>
      <c r="N14" s="7">
        <v>0</v>
      </c>
      <c r="O14" s="7">
        <f t="shared" si="1"/>
        <v>0</v>
      </c>
      <c r="Q14" s="48">
        <v>20</v>
      </c>
      <c r="R14" s="48">
        <v>10</v>
      </c>
      <c r="S14" s="48"/>
      <c r="T14" s="48"/>
      <c r="U14" s="48">
        <v>10</v>
      </c>
      <c r="V14" s="48">
        <f>SUM(Q14:U14)</f>
        <v>40</v>
      </c>
    </row>
    <row r="15" spans="2:22" ht="25.5" customHeight="1">
      <c r="B15" s="383" t="s">
        <v>331</v>
      </c>
      <c r="C15" s="409" t="s">
        <v>332</v>
      </c>
      <c r="D15" s="302" t="s">
        <v>49</v>
      </c>
      <c r="E15" s="302" t="s">
        <v>16</v>
      </c>
      <c r="F15" s="360" t="s">
        <v>20</v>
      </c>
      <c r="G15" s="302"/>
      <c r="H15" s="58"/>
      <c r="I15" s="58">
        <v>4</v>
      </c>
      <c r="J15" s="10">
        <f t="shared" si="0"/>
        <v>30</v>
      </c>
      <c r="K15" s="370" t="s">
        <v>99</v>
      </c>
      <c r="L15" s="391"/>
      <c r="N15" s="7">
        <v>0</v>
      </c>
      <c r="O15" s="7">
        <f t="shared" si="1"/>
        <v>0</v>
      </c>
      <c r="Q15" s="48">
        <v>20</v>
      </c>
      <c r="R15" s="48">
        <v>10</v>
      </c>
      <c r="S15" s="48"/>
      <c r="T15" s="48"/>
      <c r="U15" s="48"/>
      <c r="V15" s="48">
        <f t="shared" si="2"/>
        <v>30</v>
      </c>
    </row>
    <row r="16" spans="2:22" ht="25.5">
      <c r="B16" s="384"/>
      <c r="C16" s="410"/>
      <c r="D16" s="334"/>
      <c r="E16" s="334"/>
      <c r="F16" s="355"/>
      <c r="G16" s="334"/>
      <c r="H16" s="208" t="s">
        <v>843</v>
      </c>
      <c r="I16" s="58">
        <v>4</v>
      </c>
      <c r="J16" s="10">
        <f>V16</f>
        <v>50</v>
      </c>
      <c r="K16" s="391"/>
      <c r="L16" s="391"/>
      <c r="N16" s="7">
        <v>0</v>
      </c>
      <c r="O16" s="7">
        <f t="shared" si="1"/>
        <v>0</v>
      </c>
      <c r="Q16" s="48">
        <v>30</v>
      </c>
      <c r="R16" s="48">
        <v>10</v>
      </c>
      <c r="S16" s="48"/>
      <c r="T16" s="48"/>
      <c r="U16" s="48">
        <v>10</v>
      </c>
      <c r="V16" s="48">
        <f>SUM(Q16:U16)</f>
        <v>50</v>
      </c>
    </row>
    <row r="17" spans="2:22" ht="12.75">
      <c r="B17" s="383" t="s">
        <v>333</v>
      </c>
      <c r="C17" s="409" t="s">
        <v>334</v>
      </c>
      <c r="D17" s="302" t="s">
        <v>49</v>
      </c>
      <c r="E17" s="302" t="s">
        <v>16</v>
      </c>
      <c r="F17" s="360" t="s">
        <v>20</v>
      </c>
      <c r="G17" s="302"/>
      <c r="H17" s="58"/>
      <c r="I17" s="302">
        <v>4</v>
      </c>
      <c r="J17" s="10">
        <f t="shared" si="0"/>
        <v>30</v>
      </c>
      <c r="K17" s="391"/>
      <c r="L17" s="391"/>
      <c r="N17" s="7">
        <v>0</v>
      </c>
      <c r="O17" s="7">
        <f t="shared" si="1"/>
        <v>0</v>
      </c>
      <c r="Q17" s="48">
        <v>20</v>
      </c>
      <c r="R17" s="48">
        <v>10</v>
      </c>
      <c r="S17" s="48"/>
      <c r="T17" s="48"/>
      <c r="U17" s="48"/>
      <c r="V17" s="48">
        <f t="shared" si="2"/>
        <v>30</v>
      </c>
    </row>
    <row r="18" spans="2:22" ht="25.5">
      <c r="B18" s="407"/>
      <c r="C18" s="410"/>
      <c r="D18" s="334"/>
      <c r="E18" s="334"/>
      <c r="F18" s="355"/>
      <c r="G18" s="334"/>
      <c r="H18" s="208" t="s">
        <v>843</v>
      </c>
      <c r="I18" s="334"/>
      <c r="J18" s="10">
        <f t="shared" si="0"/>
        <v>40</v>
      </c>
      <c r="K18" s="392"/>
      <c r="L18" s="391"/>
      <c r="N18" s="7">
        <v>0</v>
      </c>
      <c r="O18" s="7">
        <f t="shared" si="1"/>
        <v>0</v>
      </c>
      <c r="Q18" s="48">
        <v>20</v>
      </c>
      <c r="R18" s="48">
        <v>10</v>
      </c>
      <c r="S18" s="48"/>
      <c r="T18" s="48"/>
      <c r="U18" s="48">
        <v>10</v>
      </c>
      <c r="V18" s="48">
        <f t="shared" si="2"/>
        <v>40</v>
      </c>
    </row>
    <row r="19" spans="2:22" ht="12.75">
      <c r="B19" s="407"/>
      <c r="C19" s="409" t="s">
        <v>335</v>
      </c>
      <c r="D19" s="302" t="s">
        <v>49</v>
      </c>
      <c r="E19" s="302" t="s">
        <v>16</v>
      </c>
      <c r="F19" s="360" t="s">
        <v>20</v>
      </c>
      <c r="G19" s="302"/>
      <c r="H19" s="58"/>
      <c r="I19" s="302">
        <v>4</v>
      </c>
      <c r="J19" s="10">
        <f aca="true" t="shared" si="3" ref="J19:J24">V19</f>
        <v>30</v>
      </c>
      <c r="K19" s="370" t="s">
        <v>344</v>
      </c>
      <c r="L19" s="391"/>
      <c r="N19" s="7">
        <v>0</v>
      </c>
      <c r="O19" s="7">
        <f t="shared" si="1"/>
        <v>0</v>
      </c>
      <c r="Q19" s="48">
        <v>20</v>
      </c>
      <c r="R19" s="48">
        <v>10</v>
      </c>
      <c r="S19" s="48"/>
      <c r="T19" s="48"/>
      <c r="U19" s="48"/>
      <c r="V19" s="48">
        <f aca="true" t="shared" si="4" ref="V19:V24">SUM(Q19:U19)</f>
        <v>30</v>
      </c>
    </row>
    <row r="20" spans="2:22" ht="25.5">
      <c r="B20" s="384"/>
      <c r="C20" s="410"/>
      <c r="D20" s="334"/>
      <c r="E20" s="334"/>
      <c r="F20" s="355"/>
      <c r="G20" s="334"/>
      <c r="H20" s="208" t="s">
        <v>843</v>
      </c>
      <c r="I20" s="334"/>
      <c r="J20" s="10">
        <f t="shared" si="3"/>
        <v>40</v>
      </c>
      <c r="K20" s="392"/>
      <c r="L20" s="392"/>
      <c r="N20" s="7">
        <v>0</v>
      </c>
      <c r="O20" s="7">
        <f>N20*J20</f>
        <v>0</v>
      </c>
      <c r="Q20" s="48">
        <v>20</v>
      </c>
      <c r="R20" s="48">
        <v>10</v>
      </c>
      <c r="S20" s="48"/>
      <c r="T20" s="48"/>
      <c r="U20" s="48">
        <v>10</v>
      </c>
      <c r="V20" s="48">
        <f t="shared" si="4"/>
        <v>40</v>
      </c>
    </row>
    <row r="21" spans="2:22" ht="12.75">
      <c r="B21" s="373" t="s">
        <v>124</v>
      </c>
      <c r="C21" s="374"/>
      <c r="D21" s="385" t="s">
        <v>50</v>
      </c>
      <c r="E21" s="385" t="s">
        <v>56</v>
      </c>
      <c r="F21" s="353" t="s">
        <v>20</v>
      </c>
      <c r="G21" s="53" t="s">
        <v>181</v>
      </c>
      <c r="H21" s="404"/>
      <c r="I21" s="302">
        <v>4</v>
      </c>
      <c r="J21" s="10">
        <f t="shared" si="3"/>
        <v>40</v>
      </c>
      <c r="K21" s="402" t="s">
        <v>60</v>
      </c>
      <c r="L21" s="329"/>
      <c r="N21" s="7">
        <v>0</v>
      </c>
      <c r="O21" s="7">
        <f>N21*J21</f>
        <v>0</v>
      </c>
      <c r="Q21" s="48">
        <v>20</v>
      </c>
      <c r="R21" s="48"/>
      <c r="S21" s="48"/>
      <c r="T21" s="48">
        <v>20</v>
      </c>
      <c r="U21" s="48"/>
      <c r="V21" s="48">
        <f t="shared" si="4"/>
        <v>40</v>
      </c>
    </row>
    <row r="22" spans="2:22" ht="12.75">
      <c r="B22" s="375"/>
      <c r="C22" s="376"/>
      <c r="D22" s="303"/>
      <c r="E22" s="303"/>
      <c r="F22" s="354"/>
      <c r="G22" s="53" t="s">
        <v>70</v>
      </c>
      <c r="H22" s="405"/>
      <c r="I22" s="303"/>
      <c r="J22" s="10">
        <f t="shared" si="3"/>
        <v>40</v>
      </c>
      <c r="K22" s="114" t="s">
        <v>67</v>
      </c>
      <c r="L22" s="403" t="s">
        <v>140</v>
      </c>
      <c r="N22" s="7">
        <v>0</v>
      </c>
      <c r="O22" s="7">
        <f>N22*J22</f>
        <v>0</v>
      </c>
      <c r="Q22" s="48">
        <v>20</v>
      </c>
      <c r="R22" s="48"/>
      <c r="S22" s="48"/>
      <c r="T22" s="48">
        <v>20</v>
      </c>
      <c r="U22" s="48"/>
      <c r="V22" s="48">
        <f t="shared" si="4"/>
        <v>40</v>
      </c>
    </row>
    <row r="23" spans="2:22" ht="12.75">
      <c r="B23" s="377"/>
      <c r="C23" s="378"/>
      <c r="D23" s="334"/>
      <c r="E23" s="334"/>
      <c r="F23" s="355"/>
      <c r="G23" s="84" t="s">
        <v>72</v>
      </c>
      <c r="H23" s="406"/>
      <c r="I23" s="334"/>
      <c r="J23" s="10">
        <f t="shared" si="3"/>
        <v>40</v>
      </c>
      <c r="K23" s="114" t="s">
        <v>67</v>
      </c>
      <c r="L23" s="392"/>
      <c r="N23" s="7">
        <v>0</v>
      </c>
      <c r="O23" s="7">
        <f>N23*J23</f>
        <v>0</v>
      </c>
      <c r="Q23" s="48">
        <v>20</v>
      </c>
      <c r="R23" s="48"/>
      <c r="S23" s="48"/>
      <c r="T23" s="48">
        <v>20</v>
      </c>
      <c r="U23" s="48"/>
      <c r="V23" s="48">
        <f t="shared" si="4"/>
        <v>40</v>
      </c>
    </row>
    <row r="24" spans="2:22" ht="12.75">
      <c r="B24" s="57" t="s">
        <v>63</v>
      </c>
      <c r="C24" s="57"/>
      <c r="D24" s="9" t="s">
        <v>133</v>
      </c>
      <c r="E24" s="7"/>
      <c r="F24" s="7"/>
      <c r="G24" s="7"/>
      <c r="H24" s="7"/>
      <c r="I24" s="10">
        <v>1</v>
      </c>
      <c r="J24" s="54">
        <f t="shared" si="3"/>
        <v>10</v>
      </c>
      <c r="K24" s="400" t="s">
        <v>253</v>
      </c>
      <c r="L24" s="401"/>
      <c r="N24" s="7">
        <v>0</v>
      </c>
      <c r="O24" s="7">
        <f>N24*J24</f>
        <v>0</v>
      </c>
      <c r="Q24" s="48">
        <v>10</v>
      </c>
      <c r="R24" s="48"/>
      <c r="S24" s="48"/>
      <c r="T24" s="48"/>
      <c r="U24" s="48"/>
      <c r="V24" s="48">
        <f t="shared" si="4"/>
        <v>10</v>
      </c>
    </row>
    <row r="25" spans="2:22" ht="12.75">
      <c r="B25" s="116" t="s">
        <v>79</v>
      </c>
      <c r="C25" s="124"/>
      <c r="D25" s="117"/>
      <c r="E25" s="117"/>
      <c r="F25" s="117"/>
      <c r="G25" s="117"/>
      <c r="H25" s="117"/>
      <c r="I25" s="117"/>
      <c r="J25" s="117"/>
      <c r="K25" s="117"/>
      <c r="L25" s="113"/>
      <c r="Q25" s="49"/>
      <c r="R25" s="50"/>
      <c r="S25" s="50"/>
      <c r="T25" s="50"/>
      <c r="U25" s="50"/>
      <c r="V25" s="51"/>
    </row>
    <row r="26" spans="2:15" ht="13.5" thickBot="1">
      <c r="B26" s="38" t="s">
        <v>338</v>
      </c>
      <c r="C26" s="123"/>
      <c r="D26" s="39"/>
      <c r="E26" s="39"/>
      <c r="F26" s="39"/>
      <c r="G26" s="39"/>
      <c r="H26" s="39"/>
      <c r="I26" s="39"/>
      <c r="J26" s="39"/>
      <c r="K26" s="39"/>
      <c r="L26" s="40"/>
      <c r="N26" s="247">
        <f>SUM(N5:N25)</f>
        <v>0</v>
      </c>
      <c r="O26" s="247">
        <f>SUM(O5:O25)</f>
        <v>0</v>
      </c>
    </row>
    <row r="27" spans="17:22" ht="13.5" thickTop="1">
      <c r="Q27" s="46"/>
      <c r="R27" s="46"/>
      <c r="S27" s="46"/>
      <c r="T27" s="46"/>
      <c r="U27" s="46"/>
      <c r="V27" s="46"/>
    </row>
    <row r="28" spans="17:22" ht="12.75">
      <c r="Q28" s="46"/>
      <c r="R28" s="46"/>
      <c r="S28" s="46"/>
      <c r="T28" s="46"/>
      <c r="U28" s="46"/>
      <c r="V28" s="46"/>
    </row>
    <row r="29" spans="2:12" ht="15.75">
      <c r="B29" s="284" t="s">
        <v>107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6"/>
    </row>
    <row r="30" spans="2:22" ht="12.75" customHeight="1">
      <c r="B30" s="387" t="s">
        <v>39</v>
      </c>
      <c r="C30" s="388"/>
      <c r="D30" s="319" t="s">
        <v>40</v>
      </c>
      <c r="E30" s="321"/>
      <c r="F30" s="112"/>
      <c r="G30" s="393" t="s">
        <v>44</v>
      </c>
      <c r="H30" s="394"/>
      <c r="I30" s="111" t="s">
        <v>46</v>
      </c>
      <c r="J30" s="111" t="s">
        <v>52</v>
      </c>
      <c r="K30" s="324" t="s">
        <v>47</v>
      </c>
      <c r="L30" s="325"/>
      <c r="M30" s="110"/>
      <c r="Q30" s="100" t="s">
        <v>127</v>
      </c>
      <c r="R30" s="100" t="s">
        <v>42</v>
      </c>
      <c r="S30" s="100" t="s">
        <v>43</v>
      </c>
      <c r="T30" s="100" t="s">
        <v>128</v>
      </c>
      <c r="U30" s="100" t="s">
        <v>126</v>
      </c>
      <c r="V30" s="100" t="s">
        <v>129</v>
      </c>
    </row>
    <row r="31" spans="2:22" ht="12.75">
      <c r="B31" s="389"/>
      <c r="C31" s="390"/>
      <c r="D31" s="1" t="s">
        <v>41</v>
      </c>
      <c r="E31" s="1" t="s">
        <v>42</v>
      </c>
      <c r="F31" s="1" t="s">
        <v>43</v>
      </c>
      <c r="G31" s="1" t="s">
        <v>45</v>
      </c>
      <c r="H31" s="1" t="s">
        <v>126</v>
      </c>
      <c r="I31" s="43"/>
      <c r="J31" s="43"/>
      <c r="K31" s="326"/>
      <c r="L31" s="327"/>
      <c r="M31" s="110"/>
      <c r="Q31" s="47"/>
      <c r="R31" s="47"/>
      <c r="S31" s="47"/>
      <c r="T31" s="47"/>
      <c r="U31" s="47"/>
      <c r="V31" s="47"/>
    </row>
    <row r="32" spans="2:22" ht="12.75">
      <c r="B32" s="15" t="s">
        <v>339</v>
      </c>
      <c r="C32" s="107"/>
      <c r="D32" s="19"/>
      <c r="E32" s="19"/>
      <c r="F32" s="19"/>
      <c r="G32" s="19"/>
      <c r="H32" s="19"/>
      <c r="I32" s="19"/>
      <c r="J32" s="19"/>
      <c r="K32" s="19"/>
      <c r="L32" s="113"/>
      <c r="M32" s="110"/>
      <c r="Q32" s="49"/>
      <c r="R32" s="50"/>
      <c r="S32" s="50"/>
      <c r="T32" s="50"/>
      <c r="U32" s="50"/>
      <c r="V32" s="51"/>
    </row>
    <row r="33" spans="2:22" ht="12.75" customHeight="1">
      <c r="B33" s="330" t="s">
        <v>340</v>
      </c>
      <c r="C33" s="399"/>
      <c r="D33" s="9" t="s">
        <v>24</v>
      </c>
      <c r="E33" s="9" t="s">
        <v>17</v>
      </c>
      <c r="F33" s="9" t="s">
        <v>20</v>
      </c>
      <c r="G33" s="9"/>
      <c r="H33" s="1"/>
      <c r="I33" s="10">
        <v>4</v>
      </c>
      <c r="J33" s="10">
        <f>V33</f>
        <v>60</v>
      </c>
      <c r="K33" s="310" t="s">
        <v>99</v>
      </c>
      <c r="L33" s="311"/>
      <c r="M33" s="108"/>
      <c r="N33" s="7">
        <v>0</v>
      </c>
      <c r="O33" s="7">
        <f>N33*J33</f>
        <v>0</v>
      </c>
      <c r="Q33" s="48">
        <v>40</v>
      </c>
      <c r="R33" s="48">
        <v>20</v>
      </c>
      <c r="S33" s="48"/>
      <c r="T33" s="48"/>
      <c r="U33" s="48"/>
      <c r="V33" s="48">
        <f>SUM(Q33:U33)</f>
        <v>60</v>
      </c>
    </row>
    <row r="34" spans="2:12" ht="12.75">
      <c r="B34" s="38" t="s">
        <v>341</v>
      </c>
      <c r="C34" s="123"/>
      <c r="D34" s="39"/>
      <c r="E34" s="39"/>
      <c r="F34" s="39"/>
      <c r="G34" s="39"/>
      <c r="H34" s="39"/>
      <c r="I34" s="39"/>
      <c r="J34" s="39"/>
      <c r="K34" s="39"/>
      <c r="L34" s="40"/>
    </row>
    <row r="35" spans="14:22" ht="12.75">
      <c r="N35" s="237">
        <f>SUM(N26:N34)</f>
        <v>0</v>
      </c>
      <c r="O35" s="237">
        <f>SUM(O26:O34)</f>
        <v>0</v>
      </c>
      <c r="Q35" s="46"/>
      <c r="R35" s="46"/>
      <c r="S35" s="46"/>
      <c r="T35" s="46"/>
      <c r="U35" s="46"/>
      <c r="V35" s="46"/>
    </row>
    <row r="36" spans="17:22" ht="12.75">
      <c r="Q36" s="46"/>
      <c r="R36" s="46"/>
      <c r="S36" s="46"/>
      <c r="T36" s="46"/>
      <c r="U36" s="46"/>
      <c r="V36" s="46"/>
    </row>
  </sheetData>
  <sheetProtection/>
  <mergeCells count="79">
    <mergeCell ref="C17:C18"/>
    <mergeCell ref="C19:C20"/>
    <mergeCell ref="K19:K20"/>
    <mergeCell ref="K15:K18"/>
    <mergeCell ref="L11:L20"/>
    <mergeCell ref="K11:K12"/>
    <mergeCell ref="I8:I10"/>
    <mergeCell ref="K8:L8"/>
    <mergeCell ref="G15:G16"/>
    <mergeCell ref="G13:G14"/>
    <mergeCell ref="F11:F12"/>
    <mergeCell ref="F15:F16"/>
    <mergeCell ref="C13:C14"/>
    <mergeCell ref="D13:D14"/>
    <mergeCell ref="E13:E14"/>
    <mergeCell ref="F13:F14"/>
    <mergeCell ref="B15:B16"/>
    <mergeCell ref="C15:C16"/>
    <mergeCell ref="D15:D16"/>
    <mergeCell ref="E15:E16"/>
    <mergeCell ref="U3:U4"/>
    <mergeCell ref="R3:R4"/>
    <mergeCell ref="V3:V4"/>
    <mergeCell ref="B2:L2"/>
    <mergeCell ref="Q2:V2"/>
    <mergeCell ref="B3:C4"/>
    <mergeCell ref="D3:F3"/>
    <mergeCell ref="G3:H3"/>
    <mergeCell ref="I3:I4"/>
    <mergeCell ref="J3:J4"/>
    <mergeCell ref="B30:C31"/>
    <mergeCell ref="D30:E30"/>
    <mergeCell ref="E19:E20"/>
    <mergeCell ref="F19:F20"/>
    <mergeCell ref="D8:D10"/>
    <mergeCell ref="T3:T4"/>
    <mergeCell ref="S3:S4"/>
    <mergeCell ref="K3:L4"/>
    <mergeCell ref="Q3:Q4"/>
    <mergeCell ref="G19:G20"/>
    <mergeCell ref="E8:E10"/>
    <mergeCell ref="B5:C5"/>
    <mergeCell ref="B7:C7"/>
    <mergeCell ref="K5:L5"/>
    <mergeCell ref="K7:L7"/>
    <mergeCell ref="I19:I20"/>
    <mergeCell ref="G11:G12"/>
    <mergeCell ref="H8:H10"/>
    <mergeCell ref="B17:B20"/>
    <mergeCell ref="B13:B14"/>
    <mergeCell ref="K21:L21"/>
    <mergeCell ref="L22:L23"/>
    <mergeCell ref="D17:D18"/>
    <mergeCell ref="F17:F18"/>
    <mergeCell ref="G30:H30"/>
    <mergeCell ref="K30:L31"/>
    <mergeCell ref="D19:D20"/>
    <mergeCell ref="H21:H23"/>
    <mergeCell ref="I21:I23"/>
    <mergeCell ref="B33:C33"/>
    <mergeCell ref="K33:L33"/>
    <mergeCell ref="N3:N4"/>
    <mergeCell ref="O3:O4"/>
    <mergeCell ref="B21:C23"/>
    <mergeCell ref="D21:D23"/>
    <mergeCell ref="E21:E23"/>
    <mergeCell ref="F21:F23"/>
    <mergeCell ref="K24:L24"/>
    <mergeCell ref="B29:L29"/>
    <mergeCell ref="L9:L10"/>
    <mergeCell ref="I17:I18"/>
    <mergeCell ref="E17:E18"/>
    <mergeCell ref="G17:G18"/>
    <mergeCell ref="C9:C10"/>
    <mergeCell ref="B8:B10"/>
    <mergeCell ref="F8:F10"/>
    <mergeCell ref="B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V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6" max="16" width="3.8515625" style="0" customWidth="1"/>
    <col min="17" max="17" width="7.7109375" style="0" customWidth="1"/>
    <col min="18" max="18" width="7.8515625" style="0" customWidth="1"/>
    <col min="19" max="19" width="8.140625" style="0" customWidth="1"/>
    <col min="20" max="20" width="8.28125" style="0" customWidth="1"/>
    <col min="21" max="21" width="7.7109375" style="0" customWidth="1"/>
    <col min="22" max="22" width="7.57421875" style="0" customWidth="1"/>
  </cols>
  <sheetData>
    <row r="1" ht="6.75" customHeight="1"/>
    <row r="2" spans="2:22" ht="15.75">
      <c r="B2" s="284" t="s">
        <v>10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449" t="s">
        <v>589</v>
      </c>
      <c r="C7" s="450"/>
      <c r="D7" s="80" t="s">
        <v>25</v>
      </c>
      <c r="E7" s="80" t="s">
        <v>16</v>
      </c>
      <c r="F7" s="80" t="s">
        <v>21</v>
      </c>
      <c r="G7" s="80"/>
      <c r="H7" s="9"/>
      <c r="I7" s="10">
        <v>4</v>
      </c>
      <c r="J7" s="54">
        <f>V7</f>
        <v>60</v>
      </c>
      <c r="K7" s="436" t="s">
        <v>60</v>
      </c>
      <c r="L7" s="457"/>
      <c r="N7" s="69">
        <v>0</v>
      </c>
      <c r="O7" s="69">
        <f>N7*J7</f>
        <v>0</v>
      </c>
      <c r="Q7" s="48">
        <v>30</v>
      </c>
      <c r="R7" s="48">
        <v>10</v>
      </c>
      <c r="S7" s="48">
        <v>20</v>
      </c>
      <c r="T7" s="48"/>
      <c r="U7" s="48"/>
      <c r="V7" s="48">
        <f>SUM(Q7:U7)</f>
        <v>60</v>
      </c>
    </row>
    <row r="8" spans="2:22" ht="12.75" customHeight="1">
      <c r="B8" s="308" t="s">
        <v>164</v>
      </c>
      <c r="C8" s="309"/>
      <c r="D8" s="83" t="s">
        <v>25</v>
      </c>
      <c r="E8" s="83" t="s">
        <v>16</v>
      </c>
      <c r="F8" s="58" t="s">
        <v>20</v>
      </c>
      <c r="G8" s="66"/>
      <c r="H8" s="66"/>
      <c r="I8" s="44">
        <v>4</v>
      </c>
      <c r="J8" s="10">
        <f>V8</f>
        <v>40</v>
      </c>
      <c r="K8" s="436" t="s">
        <v>590</v>
      </c>
      <c r="L8" s="457"/>
      <c r="N8" s="69">
        <v>0</v>
      </c>
      <c r="O8" s="69">
        <f>N8*J8</f>
        <v>0</v>
      </c>
      <c r="Q8" s="48">
        <v>30</v>
      </c>
      <c r="R8" s="48">
        <v>10</v>
      </c>
      <c r="S8" s="48"/>
      <c r="T8" s="48"/>
      <c r="U8" s="48"/>
      <c r="V8" s="48">
        <f>SUM(Q8:U8)</f>
        <v>40</v>
      </c>
    </row>
    <row r="9" spans="2:22" ht="12.75">
      <c r="B9" s="308" t="s">
        <v>143</v>
      </c>
      <c r="C9" s="309"/>
      <c r="D9" s="80" t="s">
        <v>50</v>
      </c>
      <c r="E9" s="59" t="s">
        <v>56</v>
      </c>
      <c r="F9" s="9" t="s">
        <v>20</v>
      </c>
      <c r="G9" s="59" t="s">
        <v>70</v>
      </c>
      <c r="H9" s="7"/>
      <c r="I9" s="10">
        <v>4</v>
      </c>
      <c r="J9" s="54">
        <f>V9</f>
        <v>40</v>
      </c>
      <c r="K9" s="430" t="s">
        <v>67</v>
      </c>
      <c r="L9" s="451"/>
      <c r="N9" s="69">
        <v>0</v>
      </c>
      <c r="O9" s="69">
        <f>N9*J9</f>
        <v>0</v>
      </c>
      <c r="Q9" s="48">
        <v>20</v>
      </c>
      <c r="R9" s="48"/>
      <c r="S9" s="48"/>
      <c r="T9" s="48">
        <v>20</v>
      </c>
      <c r="U9" s="48"/>
      <c r="V9" s="48">
        <f>SUM(Q9:U9)</f>
        <v>40</v>
      </c>
    </row>
    <row r="10" spans="2:22" ht="12.75">
      <c r="B10" s="463" t="s">
        <v>122</v>
      </c>
      <c r="C10" s="464"/>
      <c r="D10" s="1" t="s">
        <v>50</v>
      </c>
      <c r="E10" s="1" t="s">
        <v>56</v>
      </c>
      <c r="F10" s="9" t="s">
        <v>20</v>
      </c>
      <c r="G10" s="1" t="s">
        <v>57</v>
      </c>
      <c r="H10" s="1"/>
      <c r="I10" s="4">
        <v>4</v>
      </c>
      <c r="J10" s="10">
        <f>V10</f>
        <v>40</v>
      </c>
      <c r="K10" s="465"/>
      <c r="L10" s="466"/>
      <c r="N10" s="69">
        <v>0</v>
      </c>
      <c r="O10" s="69">
        <f>N10*J10</f>
        <v>0</v>
      </c>
      <c r="Q10" s="48">
        <v>20</v>
      </c>
      <c r="R10" s="48"/>
      <c r="S10" s="48"/>
      <c r="T10" s="48">
        <v>20</v>
      </c>
      <c r="U10" s="48"/>
      <c r="V10" s="48">
        <f>SUM(Q10:U10)</f>
        <v>40</v>
      </c>
    </row>
    <row r="11" ht="10.5" customHeight="1">
      <c r="Q11" s="132" t="s">
        <v>977</v>
      </c>
    </row>
    <row r="12" spans="14:15" ht="12.75">
      <c r="N12" s="237">
        <f>SUM(N5:N11)</f>
        <v>0</v>
      </c>
      <c r="O12" s="237">
        <f>SUM(O5:O11)</f>
        <v>0</v>
      </c>
    </row>
  </sheetData>
  <sheetProtection/>
  <mergeCells count="25">
    <mergeCell ref="V3:V4"/>
    <mergeCell ref="B5:C5"/>
    <mergeCell ref="K5:L5"/>
    <mergeCell ref="B2:L2"/>
    <mergeCell ref="Q2:V2"/>
    <mergeCell ref="B3:C4"/>
    <mergeCell ref="D3:F3"/>
    <mergeCell ref="G3:H3"/>
    <mergeCell ref="I3:I4"/>
    <mergeCell ref="J3:J4"/>
    <mergeCell ref="T3:T4"/>
    <mergeCell ref="S3:S4"/>
    <mergeCell ref="U3:U4"/>
    <mergeCell ref="K3:L4"/>
    <mergeCell ref="Q3:Q4"/>
    <mergeCell ref="R3:R4"/>
    <mergeCell ref="N3:N4"/>
    <mergeCell ref="O3:O4"/>
    <mergeCell ref="B7:C7"/>
    <mergeCell ref="K7:L7"/>
    <mergeCell ref="B8:C8"/>
    <mergeCell ref="K8:L8"/>
    <mergeCell ref="B9:C9"/>
    <mergeCell ref="K9:L10"/>
    <mergeCell ref="B10:C10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2:V10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8515625" style="0" customWidth="1"/>
    <col min="12" max="12" width="8.00390625" style="0" customWidth="1"/>
    <col min="13" max="13" width="2.00390625" style="0" customWidth="1"/>
    <col min="14" max="15" width="8.140625" style="0" customWidth="1"/>
    <col min="16" max="16" width="4.00390625" style="0" customWidth="1"/>
    <col min="17" max="17" width="7.140625" style="0" customWidth="1"/>
    <col min="18" max="18" width="7.8515625" style="0" customWidth="1"/>
    <col min="19" max="19" width="8.7109375" style="0" customWidth="1"/>
    <col min="20" max="20" width="8.8515625" style="0" customWidth="1"/>
    <col min="21" max="21" width="7.8515625" style="0" customWidth="1"/>
    <col min="22" max="22" width="7.28125" style="0" customWidth="1"/>
  </cols>
  <sheetData>
    <row r="1" ht="8.25" customHeight="1"/>
    <row r="2" spans="2:22" ht="15.75">
      <c r="B2" s="284" t="s">
        <v>1124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16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287" t="s">
        <v>495</v>
      </c>
      <c r="C7" s="288"/>
      <c r="D7" s="302" t="s">
        <v>24</v>
      </c>
      <c r="E7" s="9" t="s">
        <v>17</v>
      </c>
      <c r="F7" s="302" t="s">
        <v>21</v>
      </c>
      <c r="G7" s="302"/>
      <c r="H7" s="302" t="s">
        <v>55</v>
      </c>
      <c r="I7" s="302">
        <v>4</v>
      </c>
      <c r="J7" s="10">
        <f aca="true" t="shared" si="0" ref="J7:J22">V7</f>
        <v>90</v>
      </c>
      <c r="K7" s="361" t="s">
        <v>491</v>
      </c>
      <c r="L7" s="362"/>
      <c r="N7" s="69">
        <v>0</v>
      </c>
      <c r="O7" s="69">
        <f aca="true" t="shared" si="1" ref="O7:O51">N7*J7</f>
        <v>0</v>
      </c>
      <c r="Q7" s="48">
        <v>40</v>
      </c>
      <c r="R7" s="48">
        <v>20</v>
      </c>
      <c r="S7" s="48">
        <v>20</v>
      </c>
      <c r="T7" s="48"/>
      <c r="U7" s="48">
        <v>10</v>
      </c>
      <c r="V7" s="48">
        <f aca="true" t="shared" si="2" ref="V7:V38">SUM(Q7:U7)</f>
        <v>90</v>
      </c>
    </row>
    <row r="8" spans="2:22" ht="12.75">
      <c r="B8" s="304"/>
      <c r="C8" s="305"/>
      <c r="D8" s="303"/>
      <c r="E8" s="9" t="s">
        <v>16</v>
      </c>
      <c r="F8" s="334"/>
      <c r="G8" s="334"/>
      <c r="H8" s="334"/>
      <c r="I8" s="334"/>
      <c r="J8" s="79">
        <f t="shared" si="0"/>
        <v>80</v>
      </c>
      <c r="K8" s="525"/>
      <c r="L8" s="526"/>
      <c r="N8" s="69">
        <v>0</v>
      </c>
      <c r="O8" s="69">
        <f t="shared" si="1"/>
        <v>0</v>
      </c>
      <c r="Q8" s="48">
        <v>40</v>
      </c>
      <c r="R8" s="48">
        <v>10</v>
      </c>
      <c r="S8" s="48">
        <v>20</v>
      </c>
      <c r="T8" s="48"/>
      <c r="U8" s="48">
        <v>10</v>
      </c>
      <c r="V8" s="48">
        <f t="shared" si="2"/>
        <v>80</v>
      </c>
    </row>
    <row r="9" spans="2:22" ht="12.75">
      <c r="B9" s="304"/>
      <c r="C9" s="305"/>
      <c r="D9" s="303"/>
      <c r="E9" s="9" t="s">
        <v>17</v>
      </c>
      <c r="F9" s="302" t="s">
        <v>20</v>
      </c>
      <c r="G9" s="302"/>
      <c r="H9" s="302" t="s">
        <v>55</v>
      </c>
      <c r="I9" s="302">
        <v>4</v>
      </c>
      <c r="J9" s="10">
        <f t="shared" si="0"/>
        <v>70</v>
      </c>
      <c r="K9" s="525"/>
      <c r="L9" s="526"/>
      <c r="N9" s="69">
        <v>0</v>
      </c>
      <c r="O9" s="69">
        <f t="shared" si="1"/>
        <v>0</v>
      </c>
      <c r="Q9" s="48">
        <v>40</v>
      </c>
      <c r="R9" s="48">
        <v>20</v>
      </c>
      <c r="S9" s="48"/>
      <c r="T9" s="48"/>
      <c r="U9" s="48">
        <v>10</v>
      </c>
      <c r="V9" s="48">
        <f t="shared" si="2"/>
        <v>70</v>
      </c>
    </row>
    <row r="10" spans="2:22" ht="12.75">
      <c r="B10" s="332"/>
      <c r="C10" s="333"/>
      <c r="D10" s="334"/>
      <c r="E10" s="9" t="s">
        <v>16</v>
      </c>
      <c r="F10" s="334"/>
      <c r="G10" s="303"/>
      <c r="H10" s="303"/>
      <c r="I10" s="303"/>
      <c r="J10" s="10">
        <f t="shared" si="0"/>
        <v>60</v>
      </c>
      <c r="K10" s="525"/>
      <c r="L10" s="526"/>
      <c r="N10" s="69">
        <v>0</v>
      </c>
      <c r="O10" s="69">
        <f t="shared" si="1"/>
        <v>0</v>
      </c>
      <c r="Q10" s="48">
        <v>40</v>
      </c>
      <c r="R10" s="48">
        <v>10</v>
      </c>
      <c r="S10" s="48"/>
      <c r="T10" s="48"/>
      <c r="U10" s="48">
        <v>10</v>
      </c>
      <c r="V10" s="48">
        <f t="shared" si="2"/>
        <v>60</v>
      </c>
    </row>
    <row r="11" spans="2:22" ht="12.75" customHeight="1">
      <c r="B11" s="287" t="s">
        <v>496</v>
      </c>
      <c r="C11" s="288"/>
      <c r="D11" s="302" t="s">
        <v>24</v>
      </c>
      <c r="E11" s="9" t="s">
        <v>17</v>
      </c>
      <c r="F11" s="302" t="s">
        <v>21</v>
      </c>
      <c r="G11" s="302" t="s">
        <v>497</v>
      </c>
      <c r="H11" s="302" t="s">
        <v>55</v>
      </c>
      <c r="I11" s="302">
        <v>4</v>
      </c>
      <c r="J11" s="10">
        <f t="shared" si="0"/>
        <v>95</v>
      </c>
      <c r="K11" s="525"/>
      <c r="L11" s="526"/>
      <c r="N11" s="69">
        <v>0</v>
      </c>
      <c r="O11" s="69">
        <f t="shared" si="1"/>
        <v>0</v>
      </c>
      <c r="Q11" s="48">
        <v>40</v>
      </c>
      <c r="R11" s="48">
        <v>20</v>
      </c>
      <c r="S11" s="48">
        <v>20</v>
      </c>
      <c r="T11" s="48">
        <v>5</v>
      </c>
      <c r="U11" s="48">
        <v>10</v>
      </c>
      <c r="V11" s="48">
        <f t="shared" si="2"/>
        <v>95</v>
      </c>
    </row>
    <row r="12" spans="2:22" ht="12.75">
      <c r="B12" s="304"/>
      <c r="C12" s="305"/>
      <c r="D12" s="303"/>
      <c r="E12" s="9" t="s">
        <v>16</v>
      </c>
      <c r="F12" s="334"/>
      <c r="G12" s="334"/>
      <c r="H12" s="334"/>
      <c r="I12" s="334"/>
      <c r="J12" s="79">
        <f t="shared" si="0"/>
        <v>85</v>
      </c>
      <c r="K12" s="525"/>
      <c r="L12" s="526"/>
      <c r="N12" s="69">
        <v>0</v>
      </c>
      <c r="O12" s="69">
        <f t="shared" si="1"/>
        <v>0</v>
      </c>
      <c r="Q12" s="48">
        <v>40</v>
      </c>
      <c r="R12" s="48">
        <v>10</v>
      </c>
      <c r="S12" s="48">
        <v>20</v>
      </c>
      <c r="T12" s="48">
        <v>5</v>
      </c>
      <c r="U12" s="48">
        <v>10</v>
      </c>
      <c r="V12" s="48">
        <f t="shared" si="2"/>
        <v>85</v>
      </c>
    </row>
    <row r="13" spans="2:22" ht="12.75">
      <c r="B13" s="304"/>
      <c r="C13" s="305"/>
      <c r="D13" s="303"/>
      <c r="E13" s="9" t="s">
        <v>17</v>
      </c>
      <c r="F13" s="302" t="s">
        <v>20</v>
      </c>
      <c r="G13" s="302" t="s">
        <v>497</v>
      </c>
      <c r="H13" s="302" t="s">
        <v>55</v>
      </c>
      <c r="I13" s="302">
        <v>4</v>
      </c>
      <c r="J13" s="10">
        <f t="shared" si="0"/>
        <v>75</v>
      </c>
      <c r="K13" s="525"/>
      <c r="L13" s="526"/>
      <c r="N13" s="69">
        <v>0</v>
      </c>
      <c r="O13" s="69">
        <f t="shared" si="1"/>
        <v>0</v>
      </c>
      <c r="Q13" s="48">
        <v>40</v>
      </c>
      <c r="R13" s="48">
        <v>20</v>
      </c>
      <c r="S13" s="48"/>
      <c r="T13" s="48">
        <v>5</v>
      </c>
      <c r="U13" s="48">
        <v>10</v>
      </c>
      <c r="V13" s="48">
        <f t="shared" si="2"/>
        <v>75</v>
      </c>
    </row>
    <row r="14" spans="2:22" ht="12.75">
      <c r="B14" s="332"/>
      <c r="C14" s="333"/>
      <c r="D14" s="334"/>
      <c r="E14" s="9" t="s">
        <v>16</v>
      </c>
      <c r="F14" s="334"/>
      <c r="G14" s="334"/>
      <c r="H14" s="303"/>
      <c r="I14" s="303"/>
      <c r="J14" s="10">
        <f t="shared" si="0"/>
        <v>65</v>
      </c>
      <c r="K14" s="363"/>
      <c r="L14" s="364"/>
      <c r="N14" s="69">
        <v>0</v>
      </c>
      <c r="O14" s="69">
        <f t="shared" si="1"/>
        <v>0</v>
      </c>
      <c r="Q14" s="48">
        <v>40</v>
      </c>
      <c r="R14" s="48">
        <v>10</v>
      </c>
      <c r="S14" s="48"/>
      <c r="T14" s="48">
        <v>5</v>
      </c>
      <c r="U14" s="48">
        <v>10</v>
      </c>
      <c r="V14" s="48">
        <f t="shared" si="2"/>
        <v>65</v>
      </c>
    </row>
    <row r="15" spans="2:22" ht="12.75" customHeight="1">
      <c r="B15" s="422" t="s">
        <v>1125</v>
      </c>
      <c r="C15" s="288"/>
      <c r="D15" s="302" t="s">
        <v>24</v>
      </c>
      <c r="E15" s="9" t="s">
        <v>17</v>
      </c>
      <c r="F15" s="302" t="s">
        <v>21</v>
      </c>
      <c r="G15" s="360"/>
      <c r="H15" s="302"/>
      <c r="I15" s="302">
        <v>4</v>
      </c>
      <c r="J15" s="10">
        <f t="shared" si="0"/>
        <v>90</v>
      </c>
      <c r="K15" s="289" t="s">
        <v>491</v>
      </c>
      <c r="L15" s="290"/>
      <c r="N15" s="69">
        <v>0</v>
      </c>
      <c r="O15" s="69">
        <f t="shared" si="1"/>
        <v>0</v>
      </c>
      <c r="Q15" s="48">
        <v>40</v>
      </c>
      <c r="R15" s="48">
        <v>20</v>
      </c>
      <c r="S15" s="48">
        <v>20</v>
      </c>
      <c r="T15" s="48"/>
      <c r="U15" s="48">
        <v>10</v>
      </c>
      <c r="V15" s="48">
        <f t="shared" si="2"/>
        <v>90</v>
      </c>
    </row>
    <row r="16" spans="2:22" ht="12.75">
      <c r="B16" s="304"/>
      <c r="C16" s="305"/>
      <c r="D16" s="334"/>
      <c r="E16" s="9" t="s">
        <v>16</v>
      </c>
      <c r="F16" s="334"/>
      <c r="G16" s="355"/>
      <c r="H16" s="334"/>
      <c r="I16" s="334"/>
      <c r="J16" s="10">
        <f t="shared" si="0"/>
        <v>70</v>
      </c>
      <c r="K16" s="342"/>
      <c r="L16" s="343"/>
      <c r="N16" s="69">
        <v>0</v>
      </c>
      <c r="O16" s="69">
        <f t="shared" si="1"/>
        <v>0</v>
      </c>
      <c r="Q16" s="48">
        <v>40</v>
      </c>
      <c r="R16" s="48">
        <v>10</v>
      </c>
      <c r="S16" s="48">
        <v>20</v>
      </c>
      <c r="T16" s="48"/>
      <c r="U16" s="48"/>
      <c r="V16" s="48">
        <f t="shared" si="2"/>
        <v>70</v>
      </c>
    </row>
    <row r="17" spans="2:22" ht="12.75">
      <c r="B17" s="304"/>
      <c r="C17" s="305"/>
      <c r="D17" s="302" t="s">
        <v>276</v>
      </c>
      <c r="E17" s="9" t="s">
        <v>17</v>
      </c>
      <c r="F17" s="360" t="s">
        <v>21</v>
      </c>
      <c r="G17" s="302"/>
      <c r="H17" s="302"/>
      <c r="I17" s="302">
        <v>4</v>
      </c>
      <c r="J17" s="10">
        <f t="shared" si="0"/>
        <v>60</v>
      </c>
      <c r="K17" s="342"/>
      <c r="L17" s="343"/>
      <c r="N17" s="69">
        <v>0</v>
      </c>
      <c r="O17" s="69">
        <f t="shared" si="1"/>
        <v>0</v>
      </c>
      <c r="Q17" s="48">
        <v>20</v>
      </c>
      <c r="R17" s="48">
        <v>20</v>
      </c>
      <c r="S17" s="48">
        <v>20</v>
      </c>
      <c r="T17" s="48"/>
      <c r="U17" s="48"/>
      <c r="V17" s="48">
        <f t="shared" si="2"/>
        <v>60</v>
      </c>
    </row>
    <row r="18" spans="2:22" ht="12.75">
      <c r="B18" s="304"/>
      <c r="C18" s="305"/>
      <c r="D18" s="334"/>
      <c r="E18" s="9" t="s">
        <v>16</v>
      </c>
      <c r="F18" s="355"/>
      <c r="G18" s="334"/>
      <c r="H18" s="334"/>
      <c r="I18" s="334"/>
      <c r="J18" s="10">
        <f t="shared" si="0"/>
        <v>50</v>
      </c>
      <c r="K18" s="342"/>
      <c r="L18" s="343"/>
      <c r="N18" s="69">
        <v>0</v>
      </c>
      <c r="O18" s="69">
        <f t="shared" si="1"/>
        <v>0</v>
      </c>
      <c r="Q18" s="48">
        <v>20</v>
      </c>
      <c r="R18" s="48">
        <v>10</v>
      </c>
      <c r="S18" s="48">
        <v>20</v>
      </c>
      <c r="T18" s="48"/>
      <c r="U18" s="48"/>
      <c r="V18" s="48">
        <f t="shared" si="2"/>
        <v>50</v>
      </c>
    </row>
    <row r="19" spans="2:22" ht="12.75">
      <c r="B19" s="304"/>
      <c r="C19" s="305"/>
      <c r="D19" s="302" t="s">
        <v>24</v>
      </c>
      <c r="E19" s="9" t="s">
        <v>17</v>
      </c>
      <c r="F19" s="302" t="s">
        <v>20</v>
      </c>
      <c r="G19" s="360"/>
      <c r="H19" s="302"/>
      <c r="I19" s="302">
        <v>4</v>
      </c>
      <c r="J19" s="10">
        <f t="shared" si="0"/>
        <v>60</v>
      </c>
      <c r="K19" s="342"/>
      <c r="L19" s="343"/>
      <c r="N19" s="69">
        <v>0</v>
      </c>
      <c r="O19" s="69">
        <f t="shared" si="1"/>
        <v>0</v>
      </c>
      <c r="Q19" s="48">
        <v>40</v>
      </c>
      <c r="R19" s="48">
        <v>20</v>
      </c>
      <c r="S19" s="48"/>
      <c r="T19" s="48"/>
      <c r="U19" s="48"/>
      <c r="V19" s="48">
        <f t="shared" si="2"/>
        <v>60</v>
      </c>
    </row>
    <row r="20" spans="2:22" ht="12.75">
      <c r="B20" s="304"/>
      <c r="C20" s="305"/>
      <c r="D20" s="334"/>
      <c r="E20" s="9" t="s">
        <v>16</v>
      </c>
      <c r="F20" s="334"/>
      <c r="G20" s="355"/>
      <c r="H20" s="334"/>
      <c r="I20" s="334"/>
      <c r="J20" s="10">
        <f t="shared" si="0"/>
        <v>50</v>
      </c>
      <c r="K20" s="342"/>
      <c r="L20" s="343"/>
      <c r="N20" s="69">
        <v>0</v>
      </c>
      <c r="O20" s="69">
        <f t="shared" si="1"/>
        <v>0</v>
      </c>
      <c r="Q20" s="48">
        <v>40</v>
      </c>
      <c r="R20" s="48">
        <v>10</v>
      </c>
      <c r="S20" s="48"/>
      <c r="T20" s="48"/>
      <c r="U20" s="48"/>
      <c r="V20" s="48">
        <f t="shared" si="2"/>
        <v>50</v>
      </c>
    </row>
    <row r="21" spans="2:22" ht="12.75">
      <c r="B21" s="304"/>
      <c r="C21" s="305"/>
      <c r="D21" s="302" t="s">
        <v>276</v>
      </c>
      <c r="E21" s="9" t="s">
        <v>17</v>
      </c>
      <c r="F21" s="360" t="s">
        <v>20</v>
      </c>
      <c r="G21" s="302"/>
      <c r="H21" s="302"/>
      <c r="I21" s="302">
        <v>4</v>
      </c>
      <c r="J21" s="10">
        <f t="shared" si="0"/>
        <v>40</v>
      </c>
      <c r="K21" s="342"/>
      <c r="L21" s="343"/>
      <c r="N21" s="69">
        <v>0</v>
      </c>
      <c r="O21" s="69">
        <f t="shared" si="1"/>
        <v>0</v>
      </c>
      <c r="Q21" s="48">
        <v>20</v>
      </c>
      <c r="R21" s="48">
        <v>20</v>
      </c>
      <c r="S21" s="48"/>
      <c r="T21" s="48"/>
      <c r="U21" s="48"/>
      <c r="V21" s="48">
        <f t="shared" si="2"/>
        <v>40</v>
      </c>
    </row>
    <row r="22" spans="2:22" ht="12.75">
      <c r="B22" s="332"/>
      <c r="C22" s="333"/>
      <c r="D22" s="334"/>
      <c r="E22" s="9" t="s">
        <v>16</v>
      </c>
      <c r="F22" s="355"/>
      <c r="G22" s="334"/>
      <c r="H22" s="334"/>
      <c r="I22" s="334"/>
      <c r="J22" s="10">
        <f t="shared" si="0"/>
        <v>30</v>
      </c>
      <c r="K22" s="342"/>
      <c r="L22" s="343"/>
      <c r="N22" s="69">
        <v>0</v>
      </c>
      <c r="O22" s="69">
        <f t="shared" si="1"/>
        <v>0</v>
      </c>
      <c r="Q22" s="48">
        <v>20</v>
      </c>
      <c r="R22" s="48">
        <v>10</v>
      </c>
      <c r="S22" s="48"/>
      <c r="T22" s="48"/>
      <c r="U22" s="48"/>
      <c r="V22" s="48">
        <f t="shared" si="2"/>
        <v>30</v>
      </c>
    </row>
    <row r="23" spans="2:22" ht="12.75" customHeight="1">
      <c r="B23" s="422" t="s">
        <v>1126</v>
      </c>
      <c r="C23" s="288"/>
      <c r="D23" s="302" t="s">
        <v>24</v>
      </c>
      <c r="E23" s="9" t="s">
        <v>17</v>
      </c>
      <c r="F23" s="302" t="s">
        <v>21</v>
      </c>
      <c r="G23" s="302" t="s">
        <v>497</v>
      </c>
      <c r="H23" s="302"/>
      <c r="I23" s="302">
        <v>4</v>
      </c>
      <c r="J23" s="10">
        <f aca="true" t="shared" si="3" ref="J23:J30">V23</f>
        <v>85</v>
      </c>
      <c r="K23" s="342"/>
      <c r="L23" s="343"/>
      <c r="N23" s="69">
        <v>0</v>
      </c>
      <c r="O23" s="69">
        <f t="shared" si="1"/>
        <v>0</v>
      </c>
      <c r="Q23" s="48">
        <v>40</v>
      </c>
      <c r="R23" s="48">
        <v>20</v>
      </c>
      <c r="S23" s="48">
        <v>20</v>
      </c>
      <c r="T23" s="48">
        <v>5</v>
      </c>
      <c r="U23" s="48"/>
      <c r="V23" s="48">
        <f t="shared" si="2"/>
        <v>85</v>
      </c>
    </row>
    <row r="24" spans="2:22" ht="12.75">
      <c r="B24" s="304"/>
      <c r="C24" s="305"/>
      <c r="D24" s="334"/>
      <c r="E24" s="9" t="s">
        <v>16</v>
      </c>
      <c r="F24" s="334"/>
      <c r="G24" s="334"/>
      <c r="H24" s="334"/>
      <c r="I24" s="334"/>
      <c r="J24" s="10">
        <f t="shared" si="3"/>
        <v>75</v>
      </c>
      <c r="K24" s="342"/>
      <c r="L24" s="343"/>
      <c r="N24" s="69">
        <v>0</v>
      </c>
      <c r="O24" s="69">
        <f t="shared" si="1"/>
        <v>0</v>
      </c>
      <c r="Q24" s="48">
        <v>40</v>
      </c>
      <c r="R24" s="48">
        <v>10</v>
      </c>
      <c r="S24" s="48">
        <v>20</v>
      </c>
      <c r="T24" s="48">
        <v>5</v>
      </c>
      <c r="U24" s="48"/>
      <c r="V24" s="48">
        <f t="shared" si="2"/>
        <v>75</v>
      </c>
    </row>
    <row r="25" spans="2:22" ht="12.75">
      <c r="B25" s="304"/>
      <c r="C25" s="305"/>
      <c r="D25" s="302" t="s">
        <v>276</v>
      </c>
      <c r="E25" s="9" t="s">
        <v>17</v>
      </c>
      <c r="F25" s="360" t="s">
        <v>21</v>
      </c>
      <c r="G25" s="302" t="s">
        <v>497</v>
      </c>
      <c r="H25" s="302"/>
      <c r="I25" s="302">
        <v>4</v>
      </c>
      <c r="J25" s="10">
        <f t="shared" si="3"/>
        <v>65</v>
      </c>
      <c r="K25" s="342"/>
      <c r="L25" s="343"/>
      <c r="N25" s="69">
        <v>0</v>
      </c>
      <c r="O25" s="69">
        <f t="shared" si="1"/>
        <v>0</v>
      </c>
      <c r="Q25" s="48">
        <v>20</v>
      </c>
      <c r="R25" s="48">
        <v>20</v>
      </c>
      <c r="S25" s="48">
        <v>20</v>
      </c>
      <c r="T25" s="48">
        <v>5</v>
      </c>
      <c r="U25" s="48"/>
      <c r="V25" s="48">
        <f t="shared" si="2"/>
        <v>65</v>
      </c>
    </row>
    <row r="26" spans="2:22" ht="12.75">
      <c r="B26" s="304"/>
      <c r="C26" s="305"/>
      <c r="D26" s="334"/>
      <c r="E26" s="9" t="s">
        <v>16</v>
      </c>
      <c r="F26" s="355"/>
      <c r="G26" s="334"/>
      <c r="H26" s="334"/>
      <c r="I26" s="334"/>
      <c r="J26" s="10">
        <f t="shared" si="3"/>
        <v>55</v>
      </c>
      <c r="K26" s="342"/>
      <c r="L26" s="343"/>
      <c r="N26" s="69">
        <v>0</v>
      </c>
      <c r="O26" s="69">
        <f t="shared" si="1"/>
        <v>0</v>
      </c>
      <c r="Q26" s="48">
        <v>20</v>
      </c>
      <c r="R26" s="48">
        <v>10</v>
      </c>
      <c r="S26" s="48">
        <v>20</v>
      </c>
      <c r="T26" s="48">
        <v>5</v>
      </c>
      <c r="U26" s="48"/>
      <c r="V26" s="48">
        <f t="shared" si="2"/>
        <v>55</v>
      </c>
    </row>
    <row r="27" spans="2:22" ht="12.75">
      <c r="B27" s="304"/>
      <c r="C27" s="305"/>
      <c r="D27" s="302" t="s">
        <v>24</v>
      </c>
      <c r="E27" s="9" t="s">
        <v>17</v>
      </c>
      <c r="F27" s="302" t="s">
        <v>20</v>
      </c>
      <c r="G27" s="302" t="s">
        <v>497</v>
      </c>
      <c r="H27" s="302"/>
      <c r="I27" s="302">
        <v>4</v>
      </c>
      <c r="J27" s="10">
        <f t="shared" si="3"/>
        <v>65</v>
      </c>
      <c r="K27" s="342"/>
      <c r="L27" s="343"/>
      <c r="N27" s="69">
        <v>0</v>
      </c>
      <c r="O27" s="69">
        <f t="shared" si="1"/>
        <v>0</v>
      </c>
      <c r="Q27" s="48">
        <v>40</v>
      </c>
      <c r="R27" s="48">
        <v>20</v>
      </c>
      <c r="S27" s="48"/>
      <c r="T27" s="48">
        <v>5</v>
      </c>
      <c r="U27" s="48"/>
      <c r="V27" s="48">
        <f t="shared" si="2"/>
        <v>65</v>
      </c>
    </row>
    <row r="28" spans="2:22" ht="12.75">
      <c r="B28" s="304"/>
      <c r="C28" s="305"/>
      <c r="D28" s="334"/>
      <c r="E28" s="9" t="s">
        <v>16</v>
      </c>
      <c r="F28" s="334"/>
      <c r="G28" s="334"/>
      <c r="H28" s="334"/>
      <c r="I28" s="334"/>
      <c r="J28" s="10">
        <f t="shared" si="3"/>
        <v>55</v>
      </c>
      <c r="K28" s="342"/>
      <c r="L28" s="343"/>
      <c r="N28" s="69">
        <v>0</v>
      </c>
      <c r="O28" s="69">
        <f t="shared" si="1"/>
        <v>0</v>
      </c>
      <c r="Q28" s="48">
        <v>40</v>
      </c>
      <c r="R28" s="48">
        <v>10</v>
      </c>
      <c r="S28" s="48"/>
      <c r="T28" s="48">
        <v>5</v>
      </c>
      <c r="U28" s="48"/>
      <c r="V28" s="48">
        <f t="shared" si="2"/>
        <v>55</v>
      </c>
    </row>
    <row r="29" spans="2:22" ht="12.75">
      <c r="B29" s="304"/>
      <c r="C29" s="305"/>
      <c r="D29" s="302" t="s">
        <v>276</v>
      </c>
      <c r="E29" s="9" t="s">
        <v>17</v>
      </c>
      <c r="F29" s="360" t="s">
        <v>20</v>
      </c>
      <c r="G29" s="302" t="s">
        <v>497</v>
      </c>
      <c r="H29" s="302"/>
      <c r="I29" s="302">
        <v>4</v>
      </c>
      <c r="J29" s="10">
        <f t="shared" si="3"/>
        <v>45</v>
      </c>
      <c r="K29" s="342"/>
      <c r="L29" s="343"/>
      <c r="N29" s="69">
        <v>0</v>
      </c>
      <c r="O29" s="69">
        <f t="shared" si="1"/>
        <v>0</v>
      </c>
      <c r="Q29" s="48">
        <v>20</v>
      </c>
      <c r="R29" s="48">
        <v>20</v>
      </c>
      <c r="S29" s="48"/>
      <c r="T29" s="48">
        <v>5</v>
      </c>
      <c r="U29" s="48"/>
      <c r="V29" s="48">
        <f t="shared" si="2"/>
        <v>45</v>
      </c>
    </row>
    <row r="30" spans="2:22" ht="12.75">
      <c r="B30" s="332"/>
      <c r="C30" s="333"/>
      <c r="D30" s="334"/>
      <c r="E30" s="9" t="s">
        <v>16</v>
      </c>
      <c r="F30" s="355"/>
      <c r="G30" s="334"/>
      <c r="H30" s="334"/>
      <c r="I30" s="334"/>
      <c r="J30" s="10">
        <f t="shared" si="3"/>
        <v>35</v>
      </c>
      <c r="K30" s="344"/>
      <c r="L30" s="345"/>
      <c r="N30" s="69">
        <v>0</v>
      </c>
      <c r="O30" s="69">
        <f t="shared" si="1"/>
        <v>0</v>
      </c>
      <c r="Q30" s="48">
        <v>20</v>
      </c>
      <c r="R30" s="48">
        <v>10</v>
      </c>
      <c r="S30" s="48"/>
      <c r="T30" s="48">
        <v>5</v>
      </c>
      <c r="U30" s="48"/>
      <c r="V30" s="48">
        <f t="shared" si="2"/>
        <v>35</v>
      </c>
    </row>
    <row r="31" spans="2:22" ht="12.75" customHeight="1">
      <c r="B31" s="287" t="s">
        <v>499</v>
      </c>
      <c r="C31" s="288"/>
      <c r="D31" s="302" t="s">
        <v>24</v>
      </c>
      <c r="E31" s="302" t="s">
        <v>16</v>
      </c>
      <c r="F31" s="9" t="s">
        <v>20</v>
      </c>
      <c r="G31" s="302"/>
      <c r="H31" s="360" t="s">
        <v>55</v>
      </c>
      <c r="I31" s="302">
        <v>4</v>
      </c>
      <c r="J31" s="10">
        <f aca="true" t="shared" si="4" ref="J31:J37">V31</f>
        <v>60</v>
      </c>
      <c r="K31" s="289" t="s">
        <v>100</v>
      </c>
      <c r="L31" s="290"/>
      <c r="N31" s="69">
        <v>0</v>
      </c>
      <c r="O31" s="69">
        <f t="shared" si="1"/>
        <v>0</v>
      </c>
      <c r="Q31" s="48">
        <v>40</v>
      </c>
      <c r="R31" s="48">
        <v>10</v>
      </c>
      <c r="S31" s="48"/>
      <c r="T31" s="48"/>
      <c r="U31" s="48">
        <v>10</v>
      </c>
      <c r="V31" s="48">
        <f t="shared" si="2"/>
        <v>60</v>
      </c>
    </row>
    <row r="32" spans="2:22" ht="12.75">
      <c r="B32" s="332"/>
      <c r="C32" s="333"/>
      <c r="D32" s="334"/>
      <c r="E32" s="334"/>
      <c r="F32" s="9" t="s">
        <v>19</v>
      </c>
      <c r="G32" s="334"/>
      <c r="H32" s="355"/>
      <c r="I32" s="334"/>
      <c r="J32" s="10">
        <f t="shared" si="4"/>
        <v>50</v>
      </c>
      <c r="K32" s="342"/>
      <c r="L32" s="343"/>
      <c r="N32" s="69">
        <v>0</v>
      </c>
      <c r="O32" s="69">
        <f>N32*J32</f>
        <v>0</v>
      </c>
      <c r="Q32" s="48">
        <v>40</v>
      </c>
      <c r="R32" s="48">
        <v>10</v>
      </c>
      <c r="S32" s="48">
        <v>-10</v>
      </c>
      <c r="T32" s="48"/>
      <c r="U32" s="48">
        <v>10</v>
      </c>
      <c r="V32" s="48">
        <f t="shared" si="2"/>
        <v>50</v>
      </c>
    </row>
    <row r="33" spans="2:22" ht="12.75" customHeight="1">
      <c r="B33" s="287" t="s">
        <v>500</v>
      </c>
      <c r="C33" s="288"/>
      <c r="D33" s="9" t="s">
        <v>24</v>
      </c>
      <c r="E33" s="302" t="s">
        <v>16</v>
      </c>
      <c r="F33" s="302" t="s">
        <v>19</v>
      </c>
      <c r="G33" s="302"/>
      <c r="H33" s="302"/>
      <c r="I33" s="302">
        <v>4</v>
      </c>
      <c r="J33" s="10">
        <f t="shared" si="4"/>
        <v>40</v>
      </c>
      <c r="K33" s="342"/>
      <c r="L33" s="343"/>
      <c r="N33" s="69">
        <v>0</v>
      </c>
      <c r="O33" s="69">
        <f t="shared" si="1"/>
        <v>0</v>
      </c>
      <c r="Q33" s="48">
        <v>40</v>
      </c>
      <c r="R33" s="48">
        <v>10</v>
      </c>
      <c r="S33" s="48">
        <v>-10</v>
      </c>
      <c r="T33" s="48"/>
      <c r="U33" s="48"/>
      <c r="V33" s="48">
        <f t="shared" si="2"/>
        <v>40</v>
      </c>
    </row>
    <row r="34" spans="2:22" ht="12.75">
      <c r="B34" s="332"/>
      <c r="C34" s="333"/>
      <c r="D34" s="171" t="s">
        <v>276</v>
      </c>
      <c r="E34" s="334"/>
      <c r="F34" s="334"/>
      <c r="G34" s="334"/>
      <c r="H34" s="334"/>
      <c r="I34" s="334"/>
      <c r="J34" s="10">
        <f t="shared" si="4"/>
        <v>20</v>
      </c>
      <c r="K34" s="344"/>
      <c r="L34" s="345"/>
      <c r="N34" s="69">
        <v>0</v>
      </c>
      <c r="O34" s="69">
        <f t="shared" si="1"/>
        <v>0</v>
      </c>
      <c r="Q34" s="48">
        <v>20</v>
      </c>
      <c r="R34" s="48">
        <v>10</v>
      </c>
      <c r="S34" s="48">
        <v>-10</v>
      </c>
      <c r="T34" s="48"/>
      <c r="U34" s="48"/>
      <c r="V34" s="48">
        <f t="shared" si="2"/>
        <v>20</v>
      </c>
    </row>
    <row r="35" spans="2:22" ht="12.75">
      <c r="B35" s="287" t="s">
        <v>501</v>
      </c>
      <c r="C35" s="288"/>
      <c r="D35" s="302" t="s">
        <v>145</v>
      </c>
      <c r="E35" s="302" t="s">
        <v>17</v>
      </c>
      <c r="F35" s="9" t="s">
        <v>21</v>
      </c>
      <c r="G35" s="302"/>
      <c r="H35" s="302"/>
      <c r="I35" s="302">
        <v>4</v>
      </c>
      <c r="J35" s="10">
        <f t="shared" si="4"/>
        <v>80</v>
      </c>
      <c r="K35" s="370" t="s">
        <v>67</v>
      </c>
      <c r="L35" s="370" t="s">
        <v>60</v>
      </c>
      <c r="N35" s="69">
        <v>0</v>
      </c>
      <c r="O35" s="69">
        <f t="shared" si="1"/>
        <v>0</v>
      </c>
      <c r="Q35" s="48">
        <v>40</v>
      </c>
      <c r="R35" s="48">
        <v>20</v>
      </c>
      <c r="S35" s="48">
        <v>20</v>
      </c>
      <c r="T35" s="48"/>
      <c r="U35" s="48"/>
      <c r="V35" s="48">
        <f t="shared" si="2"/>
        <v>80</v>
      </c>
    </row>
    <row r="36" spans="2:22" ht="12.75">
      <c r="B36" s="304"/>
      <c r="C36" s="305"/>
      <c r="D36" s="303"/>
      <c r="E36" s="303"/>
      <c r="F36" s="9" t="s">
        <v>20</v>
      </c>
      <c r="G36" s="303"/>
      <c r="H36" s="303"/>
      <c r="I36" s="303"/>
      <c r="J36" s="10">
        <f t="shared" si="4"/>
        <v>60</v>
      </c>
      <c r="K36" s="391"/>
      <c r="L36" s="391"/>
      <c r="N36" s="69">
        <v>0</v>
      </c>
      <c r="O36" s="69">
        <f t="shared" si="1"/>
        <v>0</v>
      </c>
      <c r="Q36" s="48">
        <v>40</v>
      </c>
      <c r="R36" s="48">
        <v>20</v>
      </c>
      <c r="S36" s="48"/>
      <c r="T36" s="48"/>
      <c r="U36" s="48"/>
      <c r="V36" s="48">
        <f t="shared" si="2"/>
        <v>60</v>
      </c>
    </row>
    <row r="37" spans="2:22" ht="12.75">
      <c r="B37" s="332"/>
      <c r="C37" s="333"/>
      <c r="D37" s="334"/>
      <c r="E37" s="334"/>
      <c r="F37" s="9" t="s">
        <v>19</v>
      </c>
      <c r="G37" s="334"/>
      <c r="H37" s="334"/>
      <c r="I37" s="334"/>
      <c r="J37" s="10">
        <f t="shared" si="4"/>
        <v>50</v>
      </c>
      <c r="K37" s="392"/>
      <c r="L37" s="391"/>
      <c r="N37" s="69">
        <v>0</v>
      </c>
      <c r="O37" s="69">
        <f t="shared" si="1"/>
        <v>0</v>
      </c>
      <c r="Q37" s="48">
        <v>40</v>
      </c>
      <c r="R37" s="48">
        <v>20</v>
      </c>
      <c r="S37" s="48">
        <v>-10</v>
      </c>
      <c r="T37" s="48"/>
      <c r="U37" s="48"/>
      <c r="V37" s="48">
        <f t="shared" si="2"/>
        <v>50</v>
      </c>
    </row>
    <row r="38" spans="2:22" ht="12.75">
      <c r="B38" s="287" t="s">
        <v>502</v>
      </c>
      <c r="C38" s="288"/>
      <c r="D38" s="302" t="s">
        <v>202</v>
      </c>
      <c r="E38" s="302" t="s">
        <v>56</v>
      </c>
      <c r="F38" s="9" t="s">
        <v>21</v>
      </c>
      <c r="G38" s="302" t="s">
        <v>181</v>
      </c>
      <c r="H38" s="302"/>
      <c r="I38" s="302">
        <v>4</v>
      </c>
      <c r="J38" s="10">
        <f aca="true" t="shared" si="5" ref="J38:J43">V38</f>
        <v>60</v>
      </c>
      <c r="K38" s="370" t="s">
        <v>48</v>
      </c>
      <c r="L38" s="391"/>
      <c r="N38" s="69">
        <v>0</v>
      </c>
      <c r="O38" s="69">
        <f t="shared" si="1"/>
        <v>0</v>
      </c>
      <c r="Q38" s="48">
        <v>40</v>
      </c>
      <c r="R38" s="48"/>
      <c r="S38" s="48">
        <v>20</v>
      </c>
      <c r="T38" s="48"/>
      <c r="U38" s="48"/>
      <c r="V38" s="48">
        <f t="shared" si="2"/>
        <v>60</v>
      </c>
    </row>
    <row r="39" spans="2:22" ht="12.75">
      <c r="B39" s="304"/>
      <c r="C39" s="305"/>
      <c r="D39" s="303"/>
      <c r="E39" s="303"/>
      <c r="F39" s="9" t="s">
        <v>20</v>
      </c>
      <c r="G39" s="303"/>
      <c r="H39" s="303"/>
      <c r="I39" s="303"/>
      <c r="J39" s="10">
        <f t="shared" si="5"/>
        <v>40</v>
      </c>
      <c r="K39" s="391"/>
      <c r="L39" s="391"/>
      <c r="N39" s="69">
        <v>0</v>
      </c>
      <c r="O39" s="69">
        <f t="shared" si="1"/>
        <v>0</v>
      </c>
      <c r="Q39" s="48">
        <v>40</v>
      </c>
      <c r="R39" s="48"/>
      <c r="S39" s="48"/>
      <c r="T39" s="48"/>
      <c r="U39" s="48"/>
      <c r="V39" s="48">
        <f aca="true" t="shared" si="6" ref="V39:V56">SUM(Q39:U39)</f>
        <v>40</v>
      </c>
    </row>
    <row r="40" spans="2:22" ht="12.75">
      <c r="B40" s="332"/>
      <c r="C40" s="333"/>
      <c r="D40" s="334"/>
      <c r="E40" s="334"/>
      <c r="F40" s="9" t="s">
        <v>19</v>
      </c>
      <c r="G40" s="334"/>
      <c r="H40" s="334"/>
      <c r="I40" s="334"/>
      <c r="J40" s="10">
        <f t="shared" si="5"/>
        <v>30</v>
      </c>
      <c r="K40" s="392"/>
      <c r="L40" s="391"/>
      <c r="N40" s="69">
        <v>0</v>
      </c>
      <c r="O40" s="69">
        <f t="shared" si="1"/>
        <v>0</v>
      </c>
      <c r="Q40" s="48">
        <v>40</v>
      </c>
      <c r="R40" s="48"/>
      <c r="S40" s="48">
        <v>-10</v>
      </c>
      <c r="T40" s="48"/>
      <c r="U40" s="48"/>
      <c r="V40" s="48">
        <f t="shared" si="6"/>
        <v>30</v>
      </c>
    </row>
    <row r="41" spans="2:22" ht="12.75">
      <c r="B41" s="287" t="s">
        <v>503</v>
      </c>
      <c r="C41" s="288"/>
      <c r="D41" s="302" t="s">
        <v>30</v>
      </c>
      <c r="E41" s="302" t="s">
        <v>233</v>
      </c>
      <c r="F41" s="9" t="s">
        <v>21</v>
      </c>
      <c r="G41" s="302"/>
      <c r="H41" s="302" t="s">
        <v>180</v>
      </c>
      <c r="I41" s="302">
        <v>4</v>
      </c>
      <c r="J41" s="10">
        <f t="shared" si="5"/>
        <v>110</v>
      </c>
      <c r="K41" s="370" t="s">
        <v>48</v>
      </c>
      <c r="L41" s="391"/>
      <c r="N41" s="69">
        <v>0</v>
      </c>
      <c r="O41" s="69">
        <f t="shared" si="1"/>
        <v>0</v>
      </c>
      <c r="Q41" s="48">
        <v>40</v>
      </c>
      <c r="R41" s="48">
        <v>40</v>
      </c>
      <c r="S41" s="48">
        <v>20</v>
      </c>
      <c r="T41" s="48"/>
      <c r="U41" s="48">
        <v>10</v>
      </c>
      <c r="V41" s="48">
        <f t="shared" si="6"/>
        <v>110</v>
      </c>
    </row>
    <row r="42" spans="2:22" ht="12.75">
      <c r="B42" s="304"/>
      <c r="C42" s="305"/>
      <c r="D42" s="303"/>
      <c r="E42" s="303"/>
      <c r="F42" s="9" t="s">
        <v>20</v>
      </c>
      <c r="G42" s="303"/>
      <c r="H42" s="303"/>
      <c r="I42" s="303"/>
      <c r="J42" s="10">
        <f t="shared" si="5"/>
        <v>90</v>
      </c>
      <c r="K42" s="391"/>
      <c r="L42" s="391"/>
      <c r="N42" s="69">
        <v>0</v>
      </c>
      <c r="O42" s="69">
        <f t="shared" si="1"/>
        <v>0</v>
      </c>
      <c r="Q42" s="48">
        <v>40</v>
      </c>
      <c r="R42" s="48">
        <v>40</v>
      </c>
      <c r="S42" s="48"/>
      <c r="T42" s="48"/>
      <c r="U42" s="48">
        <v>10</v>
      </c>
      <c r="V42" s="48">
        <f t="shared" si="6"/>
        <v>90</v>
      </c>
    </row>
    <row r="43" spans="2:22" ht="12.75">
      <c r="B43" s="332"/>
      <c r="C43" s="333"/>
      <c r="D43" s="334"/>
      <c r="E43" s="334"/>
      <c r="F43" s="9" t="s">
        <v>19</v>
      </c>
      <c r="G43" s="334"/>
      <c r="H43" s="334"/>
      <c r="I43" s="334"/>
      <c r="J43" s="10">
        <f t="shared" si="5"/>
        <v>80</v>
      </c>
      <c r="K43" s="392"/>
      <c r="L43" s="391"/>
      <c r="N43" s="69">
        <v>0</v>
      </c>
      <c r="O43" s="69">
        <f t="shared" si="1"/>
        <v>0</v>
      </c>
      <c r="Q43" s="48">
        <v>40</v>
      </c>
      <c r="R43" s="48">
        <v>40</v>
      </c>
      <c r="S43" s="48">
        <v>-10</v>
      </c>
      <c r="T43" s="48"/>
      <c r="U43" s="48">
        <v>10</v>
      </c>
      <c r="V43" s="48">
        <f t="shared" si="6"/>
        <v>80</v>
      </c>
    </row>
    <row r="44" spans="2:22" ht="12.75">
      <c r="B44" s="287" t="s">
        <v>504</v>
      </c>
      <c r="C44" s="288"/>
      <c r="D44" s="302" t="s">
        <v>202</v>
      </c>
      <c r="E44" s="302" t="s">
        <v>56</v>
      </c>
      <c r="F44" s="9" t="s">
        <v>21</v>
      </c>
      <c r="G44" s="302" t="s">
        <v>70</v>
      </c>
      <c r="H44" s="302"/>
      <c r="I44" s="302">
        <v>4</v>
      </c>
      <c r="J44" s="10">
        <f aca="true" t="shared" si="7" ref="J44:J56">V44</f>
        <v>80</v>
      </c>
      <c r="K44" s="370" t="s">
        <v>48</v>
      </c>
      <c r="L44" s="391"/>
      <c r="N44" s="69">
        <v>0</v>
      </c>
      <c r="O44" s="69">
        <f t="shared" si="1"/>
        <v>0</v>
      </c>
      <c r="Q44" s="48">
        <v>40</v>
      </c>
      <c r="R44" s="48"/>
      <c r="S44" s="48">
        <v>20</v>
      </c>
      <c r="T44" s="48">
        <v>20</v>
      </c>
      <c r="U44" s="48"/>
      <c r="V44" s="48">
        <f t="shared" si="6"/>
        <v>80</v>
      </c>
    </row>
    <row r="45" spans="2:22" ht="12.75">
      <c r="B45" s="304"/>
      <c r="C45" s="305"/>
      <c r="D45" s="303"/>
      <c r="E45" s="303"/>
      <c r="F45" s="9" t="s">
        <v>20</v>
      </c>
      <c r="G45" s="303"/>
      <c r="H45" s="303"/>
      <c r="I45" s="303"/>
      <c r="J45" s="10">
        <f t="shared" si="7"/>
        <v>60</v>
      </c>
      <c r="K45" s="391"/>
      <c r="L45" s="391"/>
      <c r="N45" s="69">
        <v>0</v>
      </c>
      <c r="O45" s="69">
        <f t="shared" si="1"/>
        <v>0</v>
      </c>
      <c r="Q45" s="48">
        <v>40</v>
      </c>
      <c r="R45" s="48"/>
      <c r="S45" s="48"/>
      <c r="T45" s="48">
        <v>20</v>
      </c>
      <c r="U45" s="48"/>
      <c r="V45" s="48">
        <f t="shared" si="6"/>
        <v>60</v>
      </c>
    </row>
    <row r="46" spans="2:22" ht="12.75">
      <c r="B46" s="332"/>
      <c r="C46" s="333"/>
      <c r="D46" s="334"/>
      <c r="E46" s="334"/>
      <c r="F46" s="9" t="s">
        <v>19</v>
      </c>
      <c r="G46" s="334"/>
      <c r="H46" s="334"/>
      <c r="I46" s="334"/>
      <c r="J46" s="10">
        <f t="shared" si="7"/>
        <v>50</v>
      </c>
      <c r="K46" s="392"/>
      <c r="L46" s="391"/>
      <c r="N46" s="69">
        <v>0</v>
      </c>
      <c r="O46" s="69">
        <f t="shared" si="1"/>
        <v>0</v>
      </c>
      <c r="Q46" s="48">
        <v>40</v>
      </c>
      <c r="R46" s="48"/>
      <c r="S46" s="48">
        <v>-10</v>
      </c>
      <c r="T46" s="48">
        <v>20</v>
      </c>
      <c r="U46" s="48"/>
      <c r="V46" s="48">
        <f t="shared" si="6"/>
        <v>50</v>
      </c>
    </row>
    <row r="47" spans="2:22" ht="38.25">
      <c r="B47" s="166" t="s">
        <v>505</v>
      </c>
      <c r="C47" s="33" t="s">
        <v>262</v>
      </c>
      <c r="D47" s="144" t="s">
        <v>145</v>
      </c>
      <c r="E47" s="77" t="s">
        <v>17</v>
      </c>
      <c r="F47" s="9" t="s">
        <v>21</v>
      </c>
      <c r="G47" s="144"/>
      <c r="H47" s="144" t="s">
        <v>180</v>
      </c>
      <c r="I47" s="144">
        <v>4</v>
      </c>
      <c r="J47" s="10">
        <f t="shared" si="7"/>
        <v>90</v>
      </c>
      <c r="K47" s="114" t="s">
        <v>48</v>
      </c>
      <c r="L47" s="392"/>
      <c r="N47" s="69">
        <v>0</v>
      </c>
      <c r="O47" s="69">
        <f t="shared" si="1"/>
        <v>0</v>
      </c>
      <c r="Q47" s="48">
        <v>40</v>
      </c>
      <c r="R47" s="48">
        <v>20</v>
      </c>
      <c r="S47" s="48">
        <v>20</v>
      </c>
      <c r="T47" s="48"/>
      <c r="U47" s="48">
        <v>10</v>
      </c>
      <c r="V47" s="48">
        <f t="shared" si="6"/>
        <v>90</v>
      </c>
    </row>
    <row r="48" spans="2:22" ht="12.75">
      <c r="B48" s="538" t="s">
        <v>506</v>
      </c>
      <c r="C48" s="539"/>
      <c r="D48" s="385" t="s">
        <v>974</v>
      </c>
      <c r="E48" s="302" t="s">
        <v>16</v>
      </c>
      <c r="F48" s="9" t="s">
        <v>21</v>
      </c>
      <c r="G48" s="302" t="s">
        <v>70</v>
      </c>
      <c r="H48" s="302"/>
      <c r="I48" s="302">
        <v>4</v>
      </c>
      <c r="J48" s="10">
        <f t="shared" si="7"/>
        <v>70</v>
      </c>
      <c r="K48" s="298" t="s">
        <v>48</v>
      </c>
      <c r="L48" s="551"/>
      <c r="N48" s="69">
        <v>0</v>
      </c>
      <c r="O48" s="69">
        <f t="shared" si="1"/>
        <v>0</v>
      </c>
      <c r="Q48" s="48">
        <v>20</v>
      </c>
      <c r="R48" s="48">
        <v>10</v>
      </c>
      <c r="S48" s="48">
        <v>20</v>
      </c>
      <c r="T48" s="48">
        <v>20</v>
      </c>
      <c r="U48" s="48"/>
      <c r="V48" s="48">
        <f t="shared" si="6"/>
        <v>70</v>
      </c>
    </row>
    <row r="49" spans="2:22" ht="12.75">
      <c r="B49" s="609"/>
      <c r="C49" s="541"/>
      <c r="D49" s="303"/>
      <c r="E49" s="303"/>
      <c r="F49" s="9" t="s">
        <v>20</v>
      </c>
      <c r="G49" s="303"/>
      <c r="H49" s="303"/>
      <c r="I49" s="303"/>
      <c r="J49" s="10">
        <f t="shared" si="7"/>
        <v>50</v>
      </c>
      <c r="K49" s="552"/>
      <c r="L49" s="553"/>
      <c r="N49" s="69">
        <v>0</v>
      </c>
      <c r="O49" s="69">
        <f t="shared" si="1"/>
        <v>0</v>
      </c>
      <c r="Q49" s="48">
        <v>20</v>
      </c>
      <c r="R49" s="48">
        <v>10</v>
      </c>
      <c r="S49" s="48"/>
      <c r="T49" s="48">
        <v>20</v>
      </c>
      <c r="U49" s="48"/>
      <c r="V49" s="48">
        <f t="shared" si="6"/>
        <v>50</v>
      </c>
    </row>
    <row r="50" spans="2:22" ht="12.75">
      <c r="B50" s="609"/>
      <c r="C50" s="541"/>
      <c r="D50" s="303"/>
      <c r="E50" s="334"/>
      <c r="F50" s="9" t="s">
        <v>19</v>
      </c>
      <c r="G50" s="303"/>
      <c r="H50" s="303"/>
      <c r="I50" s="303"/>
      <c r="J50" s="10">
        <f t="shared" si="7"/>
        <v>40</v>
      </c>
      <c r="K50" s="552"/>
      <c r="L50" s="553"/>
      <c r="N50" s="69">
        <v>0</v>
      </c>
      <c r="O50" s="69">
        <f t="shared" si="1"/>
        <v>0</v>
      </c>
      <c r="Q50" s="48">
        <v>20</v>
      </c>
      <c r="R50" s="48">
        <v>10</v>
      </c>
      <c r="S50" s="48">
        <v>-10</v>
      </c>
      <c r="T50" s="48">
        <v>20</v>
      </c>
      <c r="U50" s="48"/>
      <c r="V50" s="48">
        <f t="shared" si="6"/>
        <v>40</v>
      </c>
    </row>
    <row r="51" spans="2:22" ht="12.75">
      <c r="B51" s="609"/>
      <c r="C51" s="541"/>
      <c r="D51" s="303"/>
      <c r="E51" s="302" t="s">
        <v>56</v>
      </c>
      <c r="F51" s="9" t="s">
        <v>21</v>
      </c>
      <c r="G51" s="303"/>
      <c r="H51" s="303"/>
      <c r="I51" s="303"/>
      <c r="J51" s="10">
        <f t="shared" si="7"/>
        <v>60</v>
      </c>
      <c r="K51" s="552"/>
      <c r="L51" s="553"/>
      <c r="N51" s="69">
        <v>0</v>
      </c>
      <c r="O51" s="69">
        <f t="shared" si="1"/>
        <v>0</v>
      </c>
      <c r="Q51" s="48">
        <v>20</v>
      </c>
      <c r="R51" s="48"/>
      <c r="S51" s="48">
        <v>20</v>
      </c>
      <c r="T51" s="48">
        <v>20</v>
      </c>
      <c r="U51" s="48"/>
      <c r="V51" s="48">
        <f t="shared" si="6"/>
        <v>60</v>
      </c>
    </row>
    <row r="52" spans="2:22" ht="12.75">
      <c r="B52" s="609"/>
      <c r="C52" s="541"/>
      <c r="D52" s="303"/>
      <c r="E52" s="303"/>
      <c r="F52" s="9" t="s">
        <v>20</v>
      </c>
      <c r="G52" s="303"/>
      <c r="H52" s="303"/>
      <c r="I52" s="303"/>
      <c r="J52" s="10">
        <f t="shared" si="7"/>
        <v>40</v>
      </c>
      <c r="K52" s="552"/>
      <c r="L52" s="553"/>
      <c r="N52" s="69">
        <v>0</v>
      </c>
      <c r="O52" s="69">
        <f aca="true" t="shared" si="8" ref="O52:O73">N52*J52</f>
        <v>0</v>
      </c>
      <c r="Q52" s="48">
        <v>20</v>
      </c>
      <c r="R52" s="48"/>
      <c r="S52" s="48"/>
      <c r="T52" s="48">
        <v>20</v>
      </c>
      <c r="U52" s="48"/>
      <c r="V52" s="48">
        <f t="shared" si="6"/>
        <v>40</v>
      </c>
    </row>
    <row r="53" spans="2:22" ht="12.75">
      <c r="B53" s="540"/>
      <c r="C53" s="542"/>
      <c r="D53" s="334"/>
      <c r="E53" s="334"/>
      <c r="F53" s="9" t="s">
        <v>19</v>
      </c>
      <c r="G53" s="334"/>
      <c r="H53" s="334"/>
      <c r="I53" s="334"/>
      <c r="J53" s="10">
        <f t="shared" si="7"/>
        <v>30</v>
      </c>
      <c r="K53" s="552"/>
      <c r="L53" s="553"/>
      <c r="N53" s="69">
        <v>0</v>
      </c>
      <c r="O53" s="69">
        <f t="shared" si="8"/>
        <v>0</v>
      </c>
      <c r="Q53" s="48">
        <v>20</v>
      </c>
      <c r="R53" s="48"/>
      <c r="S53" s="48">
        <v>-10</v>
      </c>
      <c r="T53" s="48">
        <v>20</v>
      </c>
      <c r="U53" s="48"/>
      <c r="V53" s="48">
        <f t="shared" si="6"/>
        <v>30</v>
      </c>
    </row>
    <row r="54" spans="2:22" ht="12.75">
      <c r="B54" s="330" t="s">
        <v>462</v>
      </c>
      <c r="C54" s="331"/>
      <c r="D54" s="82" t="s">
        <v>834</v>
      </c>
      <c r="E54" s="1"/>
      <c r="F54" s="9" t="s">
        <v>20</v>
      </c>
      <c r="G54" s="5"/>
      <c r="H54" s="5"/>
      <c r="I54" s="10">
        <v>1</v>
      </c>
      <c r="J54" s="54">
        <f t="shared" si="7"/>
        <v>50</v>
      </c>
      <c r="K54" s="436" t="s">
        <v>100</v>
      </c>
      <c r="L54" s="311"/>
      <c r="N54" s="69">
        <v>0</v>
      </c>
      <c r="O54" s="69">
        <f t="shared" si="8"/>
        <v>0</v>
      </c>
      <c r="Q54" s="48">
        <v>50</v>
      </c>
      <c r="R54" s="48"/>
      <c r="S54" s="48"/>
      <c r="T54" s="48"/>
      <c r="U54" s="48"/>
      <c r="V54" s="48">
        <f t="shared" si="6"/>
        <v>50</v>
      </c>
    </row>
    <row r="55" spans="2:22" ht="12.75">
      <c r="B55" s="381" t="s">
        <v>263</v>
      </c>
      <c r="C55" s="331"/>
      <c r="D55" s="53" t="s">
        <v>833</v>
      </c>
      <c r="E55" s="1"/>
      <c r="F55" s="9" t="s">
        <v>20</v>
      </c>
      <c r="G55" s="5"/>
      <c r="H55" s="5"/>
      <c r="I55" s="10">
        <v>1</v>
      </c>
      <c r="J55" s="54">
        <f>V55</f>
        <v>70</v>
      </c>
      <c r="K55" s="436" t="s">
        <v>48</v>
      </c>
      <c r="L55" s="311"/>
      <c r="N55" s="69">
        <v>0</v>
      </c>
      <c r="O55" s="69">
        <f t="shared" si="8"/>
        <v>0</v>
      </c>
      <c r="Q55" s="48">
        <v>70</v>
      </c>
      <c r="R55" s="48"/>
      <c r="S55" s="48"/>
      <c r="T55" s="48"/>
      <c r="U55" s="48"/>
      <c r="V55" s="48">
        <f>SUM(Q55:U55)</f>
        <v>70</v>
      </c>
    </row>
    <row r="56" spans="2:22" ht="12.75">
      <c r="B56" s="291" t="s">
        <v>63</v>
      </c>
      <c r="C56" s="292"/>
      <c r="D56" s="9" t="s">
        <v>133</v>
      </c>
      <c r="E56" s="7"/>
      <c r="F56" s="7"/>
      <c r="G56" s="7"/>
      <c r="H56" s="7"/>
      <c r="I56" s="10">
        <v>1</v>
      </c>
      <c r="J56" s="54">
        <f t="shared" si="7"/>
        <v>10</v>
      </c>
      <c r="K56" s="479" t="s">
        <v>253</v>
      </c>
      <c r="L56" s="294"/>
      <c r="N56" s="69">
        <v>0</v>
      </c>
      <c r="O56" s="69">
        <f t="shared" si="8"/>
        <v>0</v>
      </c>
      <c r="Q56" s="48">
        <v>10</v>
      </c>
      <c r="R56" s="48"/>
      <c r="S56" s="48"/>
      <c r="T56" s="48"/>
      <c r="U56" s="48"/>
      <c r="V56" s="48">
        <f t="shared" si="6"/>
        <v>10</v>
      </c>
    </row>
    <row r="57" spans="2:22" ht="12.75">
      <c r="B57" s="15" t="s">
        <v>281</v>
      </c>
      <c r="C57" s="107"/>
      <c r="D57" s="107"/>
      <c r="E57" s="16"/>
      <c r="F57" s="16"/>
      <c r="G57" s="16"/>
      <c r="H57" s="16"/>
      <c r="I57" s="16"/>
      <c r="J57" s="17"/>
      <c r="K57" s="17"/>
      <c r="L57" s="18"/>
      <c r="Q57" s="49"/>
      <c r="R57" s="50"/>
      <c r="S57" s="50"/>
      <c r="T57" s="50"/>
      <c r="U57" s="50"/>
      <c r="V57" s="51"/>
    </row>
    <row r="58" spans="2:22" ht="12.75">
      <c r="B58" s="395" t="s">
        <v>122</v>
      </c>
      <c r="C58" s="396"/>
      <c r="D58" s="302" t="s">
        <v>50</v>
      </c>
      <c r="E58" s="302" t="s">
        <v>56</v>
      </c>
      <c r="F58" s="9" t="s">
        <v>21</v>
      </c>
      <c r="G58" s="302" t="s">
        <v>181</v>
      </c>
      <c r="H58" s="302"/>
      <c r="I58" s="302">
        <v>4</v>
      </c>
      <c r="J58" s="10">
        <f aca="true" t="shared" si="9" ref="J58:J67">V58</f>
        <v>60</v>
      </c>
      <c r="K58" s="494" t="s">
        <v>48</v>
      </c>
      <c r="L58" s="594"/>
      <c r="N58" s="69">
        <v>0</v>
      </c>
      <c r="O58" s="69">
        <f t="shared" si="8"/>
        <v>0</v>
      </c>
      <c r="Q58" s="48">
        <v>20</v>
      </c>
      <c r="R58" s="48"/>
      <c r="S58" s="48">
        <v>20</v>
      </c>
      <c r="T58" s="48">
        <v>20</v>
      </c>
      <c r="U58" s="48"/>
      <c r="V58" s="48">
        <f aca="true" t="shared" si="10" ref="V58:V73">SUM(Q58:U58)</f>
        <v>60</v>
      </c>
    </row>
    <row r="59" spans="2:22" ht="12.75">
      <c r="B59" s="610"/>
      <c r="C59" s="611"/>
      <c r="D59" s="303"/>
      <c r="E59" s="303"/>
      <c r="F59" s="9" t="s">
        <v>20</v>
      </c>
      <c r="G59" s="303"/>
      <c r="H59" s="303"/>
      <c r="I59" s="303"/>
      <c r="J59" s="10">
        <f t="shared" si="9"/>
        <v>40</v>
      </c>
      <c r="K59" s="607"/>
      <c r="L59" s="608"/>
      <c r="N59" s="69">
        <v>0</v>
      </c>
      <c r="O59" s="69">
        <f t="shared" si="8"/>
        <v>0</v>
      </c>
      <c r="Q59" s="48">
        <v>20</v>
      </c>
      <c r="R59" s="48"/>
      <c r="S59" s="48"/>
      <c r="T59" s="48">
        <v>20</v>
      </c>
      <c r="U59" s="48"/>
      <c r="V59" s="48">
        <f t="shared" si="10"/>
        <v>40</v>
      </c>
    </row>
    <row r="60" spans="2:22" ht="12.75">
      <c r="B60" s="397"/>
      <c r="C60" s="398"/>
      <c r="D60" s="334"/>
      <c r="E60" s="334"/>
      <c r="F60" s="9" t="s">
        <v>19</v>
      </c>
      <c r="G60" s="334"/>
      <c r="H60" s="334"/>
      <c r="I60" s="334"/>
      <c r="J60" s="10">
        <f t="shared" si="9"/>
        <v>30</v>
      </c>
      <c r="K60" s="607"/>
      <c r="L60" s="608"/>
      <c r="N60" s="69">
        <v>0</v>
      </c>
      <c r="O60" s="69">
        <f t="shared" si="8"/>
        <v>0</v>
      </c>
      <c r="Q60" s="48">
        <v>20</v>
      </c>
      <c r="R60" s="48"/>
      <c r="S60" s="48">
        <v>-10</v>
      </c>
      <c r="T60" s="48">
        <v>20</v>
      </c>
      <c r="U60" s="48"/>
      <c r="V60" s="48">
        <f t="shared" si="10"/>
        <v>30</v>
      </c>
    </row>
    <row r="61" spans="2:22" ht="12.75">
      <c r="B61" s="395" t="s">
        <v>144</v>
      </c>
      <c r="C61" s="396"/>
      <c r="D61" s="302" t="s">
        <v>50</v>
      </c>
      <c r="E61" s="302" t="s">
        <v>56</v>
      </c>
      <c r="F61" s="9" t="s">
        <v>21</v>
      </c>
      <c r="G61" s="302" t="s">
        <v>72</v>
      </c>
      <c r="H61" s="302"/>
      <c r="I61" s="302">
        <v>4</v>
      </c>
      <c r="J61" s="10">
        <f t="shared" si="9"/>
        <v>60</v>
      </c>
      <c r="K61" s="607"/>
      <c r="L61" s="608"/>
      <c r="N61" s="69">
        <v>0</v>
      </c>
      <c r="O61" s="69">
        <f t="shared" si="8"/>
        <v>0</v>
      </c>
      <c r="Q61" s="48">
        <v>20</v>
      </c>
      <c r="R61" s="48"/>
      <c r="S61" s="48">
        <v>20</v>
      </c>
      <c r="T61" s="48">
        <v>20</v>
      </c>
      <c r="U61" s="48"/>
      <c r="V61" s="48">
        <f t="shared" si="10"/>
        <v>60</v>
      </c>
    </row>
    <row r="62" spans="2:22" ht="12.75">
      <c r="B62" s="610"/>
      <c r="C62" s="611"/>
      <c r="D62" s="303"/>
      <c r="E62" s="303"/>
      <c r="F62" s="9" t="s">
        <v>20</v>
      </c>
      <c r="G62" s="303"/>
      <c r="H62" s="303"/>
      <c r="I62" s="303"/>
      <c r="J62" s="10">
        <f t="shared" si="9"/>
        <v>40</v>
      </c>
      <c r="K62" s="607"/>
      <c r="L62" s="608"/>
      <c r="N62" s="69">
        <v>0</v>
      </c>
      <c r="O62" s="69">
        <f t="shared" si="8"/>
        <v>0</v>
      </c>
      <c r="Q62" s="48">
        <v>20</v>
      </c>
      <c r="R62" s="48"/>
      <c r="S62" s="48"/>
      <c r="T62" s="48">
        <v>20</v>
      </c>
      <c r="U62" s="48"/>
      <c r="V62" s="48">
        <f t="shared" si="10"/>
        <v>40</v>
      </c>
    </row>
    <row r="63" spans="2:22" ht="12.75">
      <c r="B63" s="397"/>
      <c r="C63" s="398"/>
      <c r="D63" s="334"/>
      <c r="E63" s="334"/>
      <c r="F63" s="9" t="s">
        <v>19</v>
      </c>
      <c r="G63" s="334"/>
      <c r="H63" s="334"/>
      <c r="I63" s="334"/>
      <c r="J63" s="10">
        <f t="shared" si="9"/>
        <v>30</v>
      </c>
      <c r="K63" s="607"/>
      <c r="L63" s="608"/>
      <c r="N63" s="69">
        <v>0</v>
      </c>
      <c r="O63" s="69">
        <f t="shared" si="8"/>
        <v>0</v>
      </c>
      <c r="Q63" s="48">
        <v>20</v>
      </c>
      <c r="R63" s="48"/>
      <c r="S63" s="48">
        <v>-10</v>
      </c>
      <c r="T63" s="48">
        <v>20</v>
      </c>
      <c r="U63" s="48"/>
      <c r="V63" s="48">
        <f t="shared" si="10"/>
        <v>30</v>
      </c>
    </row>
    <row r="64" spans="2:22" ht="12.75">
      <c r="B64" s="395" t="s">
        <v>143</v>
      </c>
      <c r="C64" s="396"/>
      <c r="D64" s="302" t="s">
        <v>50</v>
      </c>
      <c r="E64" s="302" t="s">
        <v>56</v>
      </c>
      <c r="F64" s="9" t="s">
        <v>21</v>
      </c>
      <c r="G64" s="302" t="s">
        <v>70</v>
      </c>
      <c r="H64" s="302"/>
      <c r="I64" s="302">
        <v>4</v>
      </c>
      <c r="J64" s="10">
        <f t="shared" si="9"/>
        <v>60</v>
      </c>
      <c r="K64" s="607"/>
      <c r="L64" s="608"/>
      <c r="N64" s="69">
        <v>0</v>
      </c>
      <c r="O64" s="69">
        <f t="shared" si="8"/>
        <v>0</v>
      </c>
      <c r="Q64" s="48">
        <v>20</v>
      </c>
      <c r="R64" s="48"/>
      <c r="S64" s="48">
        <v>20</v>
      </c>
      <c r="T64" s="48">
        <v>20</v>
      </c>
      <c r="U64" s="48"/>
      <c r="V64" s="48">
        <f t="shared" si="10"/>
        <v>60</v>
      </c>
    </row>
    <row r="65" spans="2:22" ht="12.75">
      <c r="B65" s="610"/>
      <c r="C65" s="611"/>
      <c r="D65" s="303"/>
      <c r="E65" s="303"/>
      <c r="F65" s="9" t="s">
        <v>20</v>
      </c>
      <c r="G65" s="303"/>
      <c r="H65" s="303"/>
      <c r="I65" s="303"/>
      <c r="J65" s="10">
        <f t="shared" si="9"/>
        <v>40</v>
      </c>
      <c r="K65" s="607"/>
      <c r="L65" s="608"/>
      <c r="N65" s="69">
        <v>0</v>
      </c>
      <c r="O65" s="69">
        <f t="shared" si="8"/>
        <v>0</v>
      </c>
      <c r="Q65" s="48">
        <v>20</v>
      </c>
      <c r="R65" s="48"/>
      <c r="S65" s="48"/>
      <c r="T65" s="48">
        <v>20</v>
      </c>
      <c r="U65" s="48"/>
      <c r="V65" s="48">
        <f t="shared" si="10"/>
        <v>40</v>
      </c>
    </row>
    <row r="66" spans="2:22" ht="12.75">
      <c r="B66" s="397"/>
      <c r="C66" s="398"/>
      <c r="D66" s="334"/>
      <c r="E66" s="334"/>
      <c r="F66" s="9" t="s">
        <v>19</v>
      </c>
      <c r="G66" s="334"/>
      <c r="H66" s="334"/>
      <c r="I66" s="334"/>
      <c r="J66" s="10">
        <f t="shared" si="9"/>
        <v>30</v>
      </c>
      <c r="K66" s="595"/>
      <c r="L66" s="596"/>
      <c r="N66" s="69">
        <v>0</v>
      </c>
      <c r="O66" s="69">
        <f t="shared" si="8"/>
        <v>0</v>
      </c>
      <c r="Q66" s="48">
        <v>20</v>
      </c>
      <c r="R66" s="48"/>
      <c r="S66" s="48">
        <v>-10</v>
      </c>
      <c r="T66" s="48">
        <v>20</v>
      </c>
      <c r="U66" s="48"/>
      <c r="V66" s="48">
        <f t="shared" si="10"/>
        <v>30</v>
      </c>
    </row>
    <row r="67" spans="2:22" ht="12.75">
      <c r="B67" s="330" t="s">
        <v>507</v>
      </c>
      <c r="C67" s="331"/>
      <c r="D67" s="77" t="s">
        <v>276</v>
      </c>
      <c r="E67" s="77" t="s">
        <v>16</v>
      </c>
      <c r="F67" s="9" t="s">
        <v>19</v>
      </c>
      <c r="G67" s="159"/>
      <c r="H67" s="157"/>
      <c r="I67" s="79">
        <v>4</v>
      </c>
      <c r="J67" s="10">
        <f t="shared" si="9"/>
        <v>20</v>
      </c>
      <c r="K67" s="310" t="s">
        <v>48</v>
      </c>
      <c r="L67" s="311"/>
      <c r="N67" s="69">
        <v>0</v>
      </c>
      <c r="O67" s="69">
        <f t="shared" si="8"/>
        <v>0</v>
      </c>
      <c r="Q67" s="48">
        <v>20</v>
      </c>
      <c r="R67" s="48">
        <v>10</v>
      </c>
      <c r="S67" s="48">
        <v>-10</v>
      </c>
      <c r="T67" s="48"/>
      <c r="U67" s="48"/>
      <c r="V67" s="48">
        <f t="shared" si="10"/>
        <v>20</v>
      </c>
    </row>
    <row r="68" spans="2:22" ht="12.75" customHeight="1">
      <c r="B68" s="339" t="s">
        <v>508</v>
      </c>
      <c r="C68" s="339" t="s">
        <v>509</v>
      </c>
      <c r="D68" s="302" t="s">
        <v>202</v>
      </c>
      <c r="E68" s="302" t="s">
        <v>56</v>
      </c>
      <c r="F68" s="9" t="s">
        <v>21</v>
      </c>
      <c r="G68" s="302" t="s">
        <v>70</v>
      </c>
      <c r="H68" s="302"/>
      <c r="I68" s="302">
        <v>4</v>
      </c>
      <c r="J68" s="10">
        <f aca="true" t="shared" si="11" ref="J68:J73">V68</f>
        <v>80</v>
      </c>
      <c r="K68" s="289" t="s">
        <v>48</v>
      </c>
      <c r="L68" s="290"/>
      <c r="N68" s="69">
        <v>0</v>
      </c>
      <c r="O68" s="69">
        <f t="shared" si="8"/>
        <v>0</v>
      </c>
      <c r="Q68" s="48">
        <v>40</v>
      </c>
      <c r="R68" s="48"/>
      <c r="S68" s="48">
        <v>20</v>
      </c>
      <c r="T68" s="48">
        <v>20</v>
      </c>
      <c r="U68" s="48"/>
      <c r="V68" s="48">
        <f t="shared" si="10"/>
        <v>80</v>
      </c>
    </row>
    <row r="69" spans="2:22" ht="12.75">
      <c r="B69" s="341"/>
      <c r="C69" s="341"/>
      <c r="D69" s="334"/>
      <c r="E69" s="334"/>
      <c r="F69" s="9" t="s">
        <v>20</v>
      </c>
      <c r="G69" s="334"/>
      <c r="H69" s="303"/>
      <c r="I69" s="303"/>
      <c r="J69" s="10">
        <f t="shared" si="11"/>
        <v>60</v>
      </c>
      <c r="K69" s="342"/>
      <c r="L69" s="343"/>
      <c r="N69" s="69">
        <v>0</v>
      </c>
      <c r="O69" s="69">
        <f t="shared" si="8"/>
        <v>0</v>
      </c>
      <c r="Q69" s="48">
        <v>40</v>
      </c>
      <c r="R69" s="48"/>
      <c r="S69" s="48"/>
      <c r="T69" s="48">
        <v>20</v>
      </c>
      <c r="U69" s="48"/>
      <c r="V69" s="48">
        <f t="shared" si="10"/>
        <v>60</v>
      </c>
    </row>
    <row r="70" spans="2:22" ht="12.75">
      <c r="B70" s="341"/>
      <c r="C70" s="341"/>
      <c r="D70" s="302" t="s">
        <v>145</v>
      </c>
      <c r="E70" s="302" t="s">
        <v>56</v>
      </c>
      <c r="F70" s="9" t="s">
        <v>21</v>
      </c>
      <c r="G70" s="302" t="s">
        <v>70</v>
      </c>
      <c r="H70" s="303"/>
      <c r="I70" s="303"/>
      <c r="J70" s="10">
        <f t="shared" si="11"/>
        <v>80</v>
      </c>
      <c r="K70" s="342"/>
      <c r="L70" s="343"/>
      <c r="N70" s="69">
        <v>0</v>
      </c>
      <c r="O70" s="69">
        <f t="shared" si="8"/>
        <v>0</v>
      </c>
      <c r="Q70" s="48">
        <v>40</v>
      </c>
      <c r="R70" s="48"/>
      <c r="S70" s="48">
        <v>20</v>
      </c>
      <c r="T70" s="48">
        <v>20</v>
      </c>
      <c r="U70" s="48"/>
      <c r="V70" s="48">
        <f t="shared" si="10"/>
        <v>80</v>
      </c>
    </row>
    <row r="71" spans="2:22" ht="12.75">
      <c r="B71" s="341"/>
      <c r="C71" s="341"/>
      <c r="D71" s="303"/>
      <c r="E71" s="334"/>
      <c r="F71" s="9" t="s">
        <v>20</v>
      </c>
      <c r="G71" s="303"/>
      <c r="H71" s="303"/>
      <c r="I71" s="303"/>
      <c r="J71" s="10">
        <f t="shared" si="11"/>
        <v>60</v>
      </c>
      <c r="K71" s="342"/>
      <c r="L71" s="343"/>
      <c r="N71" s="69">
        <v>0</v>
      </c>
      <c r="O71" s="69">
        <f t="shared" si="8"/>
        <v>0</v>
      </c>
      <c r="Q71" s="48">
        <v>40</v>
      </c>
      <c r="R71" s="48"/>
      <c r="S71" s="48"/>
      <c r="T71" s="48">
        <v>20</v>
      </c>
      <c r="U71" s="48"/>
      <c r="V71" s="48">
        <f t="shared" si="10"/>
        <v>60</v>
      </c>
    </row>
    <row r="72" spans="2:22" ht="12.75">
      <c r="B72" s="341"/>
      <c r="C72" s="341"/>
      <c r="D72" s="303"/>
      <c r="E72" s="302" t="s">
        <v>16</v>
      </c>
      <c r="F72" s="9" t="s">
        <v>21</v>
      </c>
      <c r="G72" s="303"/>
      <c r="H72" s="303"/>
      <c r="I72" s="303"/>
      <c r="J72" s="10">
        <f t="shared" si="11"/>
        <v>90</v>
      </c>
      <c r="K72" s="342"/>
      <c r="L72" s="343"/>
      <c r="N72" s="69">
        <v>0</v>
      </c>
      <c r="O72" s="69">
        <f t="shared" si="8"/>
        <v>0</v>
      </c>
      <c r="Q72" s="48">
        <v>40</v>
      </c>
      <c r="R72" s="48">
        <v>10</v>
      </c>
      <c r="S72" s="48">
        <v>20</v>
      </c>
      <c r="T72" s="48">
        <v>20</v>
      </c>
      <c r="U72" s="48"/>
      <c r="V72" s="48">
        <f t="shared" si="10"/>
        <v>90</v>
      </c>
    </row>
    <row r="73" spans="2:22" ht="12.75">
      <c r="B73" s="340"/>
      <c r="C73" s="340"/>
      <c r="D73" s="334"/>
      <c r="E73" s="334"/>
      <c r="F73" s="9" t="s">
        <v>20</v>
      </c>
      <c r="G73" s="334"/>
      <c r="H73" s="334"/>
      <c r="I73" s="334"/>
      <c r="J73" s="10">
        <f t="shared" si="11"/>
        <v>70</v>
      </c>
      <c r="K73" s="344"/>
      <c r="L73" s="345"/>
      <c r="N73" s="69">
        <v>0</v>
      </c>
      <c r="O73" s="69">
        <f t="shared" si="8"/>
        <v>0</v>
      </c>
      <c r="Q73" s="48">
        <v>40</v>
      </c>
      <c r="R73" s="48">
        <v>10</v>
      </c>
      <c r="S73" s="48"/>
      <c r="T73" s="48">
        <v>20</v>
      </c>
      <c r="U73" s="48"/>
      <c r="V73" s="48">
        <f t="shared" si="10"/>
        <v>70</v>
      </c>
    </row>
    <row r="74" spans="2:12" ht="12.75">
      <c r="B74" s="15" t="s">
        <v>510</v>
      </c>
      <c r="C74" s="107"/>
      <c r="D74" s="107"/>
      <c r="E74" s="19"/>
      <c r="F74" s="19"/>
      <c r="G74" s="19"/>
      <c r="H74" s="19"/>
      <c r="I74" s="19"/>
      <c r="J74" s="19"/>
      <c r="K74" s="19"/>
      <c r="L74" s="20"/>
    </row>
    <row r="75" spans="2:15" ht="12.75">
      <c r="B75" s="89" t="s">
        <v>1122</v>
      </c>
      <c r="C75" s="164"/>
      <c r="D75" s="164"/>
      <c r="E75" s="36"/>
      <c r="F75" s="36"/>
      <c r="G75" s="36"/>
      <c r="H75" s="36"/>
      <c r="I75" s="36"/>
      <c r="J75" s="36"/>
      <c r="K75" s="36"/>
      <c r="L75" s="37"/>
      <c r="N75" s="277">
        <f>SUM(N5:N74)</f>
        <v>0</v>
      </c>
      <c r="O75" s="277">
        <f>SUM(O5:O74)</f>
        <v>0</v>
      </c>
    </row>
    <row r="76" spans="2:12" ht="12.75">
      <c r="B76" s="90" t="s">
        <v>511</v>
      </c>
      <c r="C76" s="118"/>
      <c r="D76" s="118"/>
      <c r="E76" s="31"/>
      <c r="F76" s="31"/>
      <c r="G76" s="31"/>
      <c r="H76" s="31"/>
      <c r="I76" s="31"/>
      <c r="J76" s="31"/>
      <c r="K76" s="31"/>
      <c r="L76" s="32"/>
    </row>
    <row r="77" spans="2:12" ht="12.75">
      <c r="B77" s="116" t="s">
        <v>512</v>
      </c>
      <c r="C77" s="124"/>
      <c r="D77" s="124"/>
      <c r="E77" s="117"/>
      <c r="F77" s="117"/>
      <c r="G77" s="117"/>
      <c r="H77" s="117"/>
      <c r="I77" s="117"/>
      <c r="J77" s="117"/>
      <c r="K77" s="117"/>
      <c r="L77" s="113"/>
    </row>
    <row r="78" spans="2:12" ht="12.75">
      <c r="B78" s="90" t="s">
        <v>152</v>
      </c>
      <c r="C78" s="118"/>
      <c r="D78" s="118"/>
      <c r="E78" s="31"/>
      <c r="F78" s="31"/>
      <c r="G78" s="31"/>
      <c r="H78" s="31"/>
      <c r="I78" s="31"/>
      <c r="J78" s="31"/>
      <c r="K78" s="31"/>
      <c r="L78" s="32"/>
    </row>
    <row r="79" spans="2:12" ht="12.75">
      <c r="B79" s="90" t="s">
        <v>513</v>
      </c>
      <c r="C79" s="118"/>
      <c r="D79" s="118"/>
      <c r="E79" s="31"/>
      <c r="F79" s="31"/>
      <c r="G79" s="31"/>
      <c r="H79" s="31"/>
      <c r="I79" s="31"/>
      <c r="J79" s="31"/>
      <c r="K79" s="31"/>
      <c r="L79" s="32"/>
    </row>
    <row r="80" spans="2:12" ht="12.75">
      <c r="B80" s="91" t="s">
        <v>514</v>
      </c>
      <c r="C80" s="165"/>
      <c r="D80" s="165"/>
      <c r="E80" s="39"/>
      <c r="F80" s="39"/>
      <c r="G80" s="39"/>
      <c r="H80" s="39"/>
      <c r="I80" s="39"/>
      <c r="J80" s="39"/>
      <c r="K80" s="39"/>
      <c r="L80" s="40"/>
    </row>
    <row r="81" spans="2:12" ht="12.75">
      <c r="B81" s="118"/>
      <c r="C81" s="118"/>
      <c r="D81" s="118"/>
      <c r="E81" s="31"/>
      <c r="F81" s="31"/>
      <c r="G81" s="31"/>
      <c r="H81" s="31"/>
      <c r="I81" s="31"/>
      <c r="J81" s="31"/>
      <c r="K81" s="31"/>
      <c r="L81" s="31"/>
    </row>
    <row r="82" ht="10.5" customHeight="1">
      <c r="B82" t="s">
        <v>522</v>
      </c>
    </row>
    <row r="83" ht="10.5" customHeight="1"/>
    <row r="84" ht="10.5" customHeight="1">
      <c r="B84" s="118" t="s">
        <v>482</v>
      </c>
    </row>
    <row r="85" ht="10.5" customHeight="1">
      <c r="B85" s="118" t="s">
        <v>515</v>
      </c>
    </row>
    <row r="86" ht="10.5" customHeight="1">
      <c r="B86" s="118" t="s">
        <v>1127</v>
      </c>
    </row>
    <row r="87" ht="10.5" customHeight="1">
      <c r="B87" s="118" t="s">
        <v>516</v>
      </c>
    </row>
    <row r="88" ht="10.5" customHeight="1"/>
    <row r="89" spans="2:22" ht="15.75">
      <c r="B89" s="284" t="s">
        <v>1112</v>
      </c>
      <c r="C89" s="285"/>
      <c r="D89" s="285"/>
      <c r="E89" s="285"/>
      <c r="F89" s="285"/>
      <c r="G89" s="285"/>
      <c r="H89" s="285"/>
      <c r="I89" s="285"/>
      <c r="J89" s="285"/>
      <c r="K89" s="285"/>
      <c r="L89" s="286"/>
      <c r="Q89" s="312" t="s">
        <v>134</v>
      </c>
      <c r="R89" s="313"/>
      <c r="S89" s="313"/>
      <c r="T89" s="313"/>
      <c r="U89" s="313"/>
      <c r="V89" s="314"/>
    </row>
    <row r="90" spans="2:22" ht="12.75" customHeight="1">
      <c r="B90" s="315" t="s">
        <v>39</v>
      </c>
      <c r="C90" s="316"/>
      <c r="D90" s="319" t="s">
        <v>40</v>
      </c>
      <c r="E90" s="320"/>
      <c r="F90" s="321"/>
      <c r="G90" s="319" t="s">
        <v>44</v>
      </c>
      <c r="H90" s="321"/>
      <c r="I90" s="322" t="s">
        <v>46</v>
      </c>
      <c r="J90" s="322" t="s">
        <v>52</v>
      </c>
      <c r="K90" s="324" t="s">
        <v>47</v>
      </c>
      <c r="L90" s="325"/>
      <c r="Q90" s="306" t="s">
        <v>127</v>
      </c>
      <c r="R90" s="306" t="s">
        <v>42</v>
      </c>
      <c r="S90" s="306" t="s">
        <v>43</v>
      </c>
      <c r="T90" s="306" t="s">
        <v>128</v>
      </c>
      <c r="U90" s="306" t="s">
        <v>126</v>
      </c>
      <c r="V90" s="306" t="s">
        <v>129</v>
      </c>
    </row>
    <row r="91" spans="2:22" ht="12.75">
      <c r="B91" s="317"/>
      <c r="C91" s="318"/>
      <c r="D91" s="1" t="s">
        <v>41</v>
      </c>
      <c r="E91" s="1" t="s">
        <v>42</v>
      </c>
      <c r="F91" s="1" t="s">
        <v>43</v>
      </c>
      <c r="G91" s="1" t="s">
        <v>45</v>
      </c>
      <c r="H91" s="1" t="s">
        <v>126</v>
      </c>
      <c r="I91" s="323"/>
      <c r="J91" s="323"/>
      <c r="K91" s="326"/>
      <c r="L91" s="327"/>
      <c r="Q91" s="307"/>
      <c r="R91" s="307"/>
      <c r="S91" s="307"/>
      <c r="T91" s="307"/>
      <c r="U91" s="307"/>
      <c r="V91" s="307"/>
    </row>
    <row r="92" spans="2:22" ht="12.75">
      <c r="B92" s="308" t="s">
        <v>135</v>
      </c>
      <c r="C92" s="309"/>
      <c r="D92" s="59" t="s">
        <v>136</v>
      </c>
      <c r="E92" s="59"/>
      <c r="F92" s="59"/>
      <c r="G92" s="59"/>
      <c r="H92" s="59"/>
      <c r="I92" s="61">
        <v>1</v>
      </c>
      <c r="J92" s="10">
        <f>V92</f>
        <v>30</v>
      </c>
      <c r="K92" s="310" t="s">
        <v>88</v>
      </c>
      <c r="L92" s="311"/>
      <c r="N92" s="69">
        <v>0</v>
      </c>
      <c r="O92" s="69">
        <f>N92*J92</f>
        <v>0</v>
      </c>
      <c r="Q92" s="62">
        <v>30</v>
      </c>
      <c r="R92" s="47"/>
      <c r="S92" s="47"/>
      <c r="T92" s="47"/>
      <c r="U92" s="47"/>
      <c r="V92" s="48">
        <f>SUM(Q92:U92)</f>
        <v>30</v>
      </c>
    </row>
    <row r="93" spans="2:22" ht="12.75">
      <c r="B93" s="15" t="s">
        <v>137</v>
      </c>
      <c r="C93" s="107"/>
      <c r="D93" s="16"/>
      <c r="E93" s="16"/>
      <c r="F93" s="16"/>
      <c r="G93" s="16"/>
      <c r="H93" s="16"/>
      <c r="I93" s="17"/>
      <c r="J93" s="52"/>
      <c r="K93" s="52"/>
      <c r="L93" s="18"/>
      <c r="Q93" s="49"/>
      <c r="R93" s="50"/>
      <c r="S93" s="50"/>
      <c r="T93" s="50"/>
      <c r="U93" s="50"/>
      <c r="V93" s="51"/>
    </row>
    <row r="94" spans="2:22" ht="12.75">
      <c r="B94" s="422" t="s">
        <v>31</v>
      </c>
      <c r="C94" s="423"/>
      <c r="D94" s="80" t="s">
        <v>202</v>
      </c>
      <c r="E94" s="80" t="s">
        <v>56</v>
      </c>
      <c r="F94" s="80" t="s">
        <v>20</v>
      </c>
      <c r="G94" s="80" t="s">
        <v>181</v>
      </c>
      <c r="H94" s="1"/>
      <c r="I94" s="10">
        <v>4</v>
      </c>
      <c r="J94" s="10">
        <f>V94</f>
        <v>60</v>
      </c>
      <c r="K94" s="509" t="s">
        <v>48</v>
      </c>
      <c r="L94" s="486"/>
      <c r="N94" s="69">
        <v>0</v>
      </c>
      <c r="O94" s="69">
        <f aca="true" t="shared" si="12" ref="O94:O100">N94*J94</f>
        <v>0</v>
      </c>
      <c r="Q94" s="48">
        <v>40</v>
      </c>
      <c r="R94" s="48"/>
      <c r="S94" s="48"/>
      <c r="T94" s="48">
        <v>20</v>
      </c>
      <c r="U94" s="48"/>
      <c r="V94" s="48">
        <f aca="true" t="shared" si="13" ref="V94:V100">SUM(Q94:U94)</f>
        <v>60</v>
      </c>
    </row>
    <row r="95" spans="2:22" ht="12.75" customHeight="1">
      <c r="B95" s="473"/>
      <c r="C95" s="481"/>
      <c r="D95" s="302" t="s">
        <v>145</v>
      </c>
      <c r="E95" s="58" t="s">
        <v>16</v>
      </c>
      <c r="F95" s="385" t="s">
        <v>20</v>
      </c>
      <c r="G95" s="302"/>
      <c r="H95" s="302"/>
      <c r="I95" s="302">
        <v>4</v>
      </c>
      <c r="J95" s="10">
        <f aca="true" t="shared" si="14" ref="J95:J100">V95</f>
        <v>50</v>
      </c>
      <c r="K95" s="510"/>
      <c r="L95" s="487"/>
      <c r="N95" s="69">
        <v>0</v>
      </c>
      <c r="O95" s="69">
        <f t="shared" si="12"/>
        <v>0</v>
      </c>
      <c r="Q95" s="48">
        <v>40</v>
      </c>
      <c r="R95" s="48">
        <v>10</v>
      </c>
      <c r="S95" s="48"/>
      <c r="T95" s="48"/>
      <c r="U95" s="48"/>
      <c r="V95" s="48">
        <f t="shared" si="13"/>
        <v>50</v>
      </c>
    </row>
    <row r="96" spans="2:22" ht="12.75">
      <c r="B96" s="424"/>
      <c r="C96" s="425"/>
      <c r="D96" s="334"/>
      <c r="E96" s="80" t="s">
        <v>56</v>
      </c>
      <c r="F96" s="386"/>
      <c r="G96" s="334"/>
      <c r="H96" s="334"/>
      <c r="I96" s="334"/>
      <c r="J96" s="10">
        <f t="shared" si="14"/>
        <v>60</v>
      </c>
      <c r="K96" s="549"/>
      <c r="L96" s="488"/>
      <c r="N96" s="69">
        <v>0</v>
      </c>
      <c r="O96" s="69">
        <f t="shared" si="12"/>
        <v>0</v>
      </c>
      <c r="Q96" s="48">
        <v>40</v>
      </c>
      <c r="R96" s="48"/>
      <c r="S96" s="48"/>
      <c r="T96" s="48">
        <v>20</v>
      </c>
      <c r="U96" s="48"/>
      <c r="V96" s="48">
        <f t="shared" si="13"/>
        <v>60</v>
      </c>
    </row>
    <row r="97" spans="2:22" ht="12.75">
      <c r="B97" s="308" t="s">
        <v>32</v>
      </c>
      <c r="C97" s="309"/>
      <c r="D97" s="84" t="s">
        <v>839</v>
      </c>
      <c r="E97" s="84" t="s">
        <v>56</v>
      </c>
      <c r="F97" s="80" t="s">
        <v>19</v>
      </c>
      <c r="G97" s="105" t="s">
        <v>70</v>
      </c>
      <c r="H97" s="77"/>
      <c r="I97" s="79">
        <v>4</v>
      </c>
      <c r="J97" s="10">
        <f t="shared" si="14"/>
        <v>50</v>
      </c>
      <c r="K97" s="503" t="s">
        <v>48</v>
      </c>
      <c r="L97" s="504"/>
      <c r="N97" s="69">
        <v>0</v>
      </c>
      <c r="O97" s="69">
        <f t="shared" si="12"/>
        <v>0</v>
      </c>
      <c r="Q97" s="48">
        <v>40</v>
      </c>
      <c r="R97" s="48"/>
      <c r="S97" s="48">
        <v>-10</v>
      </c>
      <c r="T97" s="48">
        <v>20</v>
      </c>
      <c r="U97" s="48"/>
      <c r="V97" s="48">
        <f t="shared" si="13"/>
        <v>50</v>
      </c>
    </row>
    <row r="98" spans="2:22" ht="12.75">
      <c r="B98" s="444" t="s">
        <v>674</v>
      </c>
      <c r="C98" s="445"/>
      <c r="D98" s="80" t="s">
        <v>276</v>
      </c>
      <c r="E98" s="83" t="s">
        <v>16</v>
      </c>
      <c r="F98" s="83" t="s">
        <v>20</v>
      </c>
      <c r="G98" s="83"/>
      <c r="H98" s="66"/>
      <c r="I98" s="44">
        <v>4</v>
      </c>
      <c r="J98" s="10">
        <f t="shared" si="14"/>
        <v>30</v>
      </c>
      <c r="K98" s="298" t="s">
        <v>100</v>
      </c>
      <c r="L98" s="299"/>
      <c r="N98" s="69">
        <v>0</v>
      </c>
      <c r="O98" s="69">
        <f t="shared" si="12"/>
        <v>0</v>
      </c>
      <c r="Q98" s="48">
        <v>20</v>
      </c>
      <c r="R98" s="48">
        <v>10</v>
      </c>
      <c r="S98" s="48"/>
      <c r="T98" s="48"/>
      <c r="U98" s="48"/>
      <c r="V98" s="48">
        <f t="shared" si="13"/>
        <v>30</v>
      </c>
    </row>
    <row r="99" spans="2:22" ht="12.75">
      <c r="B99" s="444" t="s">
        <v>493</v>
      </c>
      <c r="C99" s="445"/>
      <c r="D99" s="80" t="s">
        <v>50</v>
      </c>
      <c r="E99" s="385" t="s">
        <v>56</v>
      </c>
      <c r="F99" s="385" t="s">
        <v>20</v>
      </c>
      <c r="G99" s="385" t="s">
        <v>70</v>
      </c>
      <c r="H99" s="501"/>
      <c r="I99" s="442">
        <v>4</v>
      </c>
      <c r="J99" s="10">
        <f t="shared" si="14"/>
        <v>40</v>
      </c>
      <c r="K99" s="298" t="s">
        <v>48</v>
      </c>
      <c r="L99" s="299"/>
      <c r="N99" s="69">
        <v>0</v>
      </c>
      <c r="O99" s="69">
        <f t="shared" si="12"/>
        <v>0</v>
      </c>
      <c r="Q99" s="48">
        <v>20</v>
      </c>
      <c r="R99" s="48"/>
      <c r="S99" s="48"/>
      <c r="T99" s="48">
        <v>20</v>
      </c>
      <c r="U99" s="48"/>
      <c r="V99" s="48">
        <f t="shared" si="13"/>
        <v>40</v>
      </c>
    </row>
    <row r="100" spans="2:22" ht="12.75">
      <c r="B100" s="448"/>
      <c r="C100" s="500"/>
      <c r="D100" s="80" t="s">
        <v>974</v>
      </c>
      <c r="E100" s="386"/>
      <c r="F100" s="386"/>
      <c r="G100" s="386"/>
      <c r="H100" s="502"/>
      <c r="I100" s="443"/>
      <c r="J100" s="4">
        <f t="shared" si="14"/>
        <v>40</v>
      </c>
      <c r="K100" s="300"/>
      <c r="L100" s="301"/>
      <c r="N100" s="69">
        <v>0</v>
      </c>
      <c r="O100" s="69">
        <f t="shared" si="12"/>
        <v>0</v>
      </c>
      <c r="Q100" s="48">
        <v>20</v>
      </c>
      <c r="R100" s="48"/>
      <c r="S100" s="48"/>
      <c r="T100" s="48">
        <v>20</v>
      </c>
      <c r="U100" s="48"/>
      <c r="V100" s="48">
        <f t="shared" si="13"/>
        <v>40</v>
      </c>
    </row>
    <row r="102" spans="14:15" ht="12.75">
      <c r="N102" s="277">
        <f>SUM(N75:N100)</f>
        <v>0</v>
      </c>
      <c r="O102" s="277">
        <f>SUM(O75:O100)</f>
        <v>0</v>
      </c>
    </row>
  </sheetData>
  <sheetProtection/>
  <mergeCells count="205">
    <mergeCell ref="K67:L67"/>
    <mergeCell ref="I68:I73"/>
    <mergeCell ref="K68:L73"/>
    <mergeCell ref="B56:C56"/>
    <mergeCell ref="E68:E69"/>
    <mergeCell ref="G68:G69"/>
    <mergeCell ref="D70:D73"/>
    <mergeCell ref="E70:E71"/>
    <mergeCell ref="G70:G73"/>
    <mergeCell ref="H68:H73"/>
    <mergeCell ref="B68:B73"/>
    <mergeCell ref="B64:C66"/>
    <mergeCell ref="D64:D66"/>
    <mergeCell ref="E64:E66"/>
    <mergeCell ref="B67:C67"/>
    <mergeCell ref="C68:C73"/>
    <mergeCell ref="D68:D69"/>
    <mergeCell ref="E72:E73"/>
    <mergeCell ref="I48:I53"/>
    <mergeCell ref="B58:C60"/>
    <mergeCell ref="E58:E60"/>
    <mergeCell ref="B61:C63"/>
    <mergeCell ref="D61:D63"/>
    <mergeCell ref="E61:E63"/>
    <mergeCell ref="G61:G63"/>
    <mergeCell ref="H61:H63"/>
    <mergeCell ref="I61:I63"/>
    <mergeCell ref="E48:E50"/>
    <mergeCell ref="E51:E53"/>
    <mergeCell ref="G48:G53"/>
    <mergeCell ref="H48:H53"/>
    <mergeCell ref="L35:L47"/>
    <mergeCell ref="K41:K43"/>
    <mergeCell ref="K44:K46"/>
    <mergeCell ref="H35:H37"/>
    <mergeCell ref="I35:I37"/>
    <mergeCell ref="K35:K37"/>
    <mergeCell ref="H38:H40"/>
    <mergeCell ref="B48:C53"/>
    <mergeCell ref="D48:D53"/>
    <mergeCell ref="H41:H43"/>
    <mergeCell ref="I41:I43"/>
    <mergeCell ref="B44:C46"/>
    <mergeCell ref="D44:D46"/>
    <mergeCell ref="E44:E46"/>
    <mergeCell ref="G44:G46"/>
    <mergeCell ref="H44:H46"/>
    <mergeCell ref="I44:I46"/>
    <mergeCell ref="B41:C43"/>
    <mergeCell ref="D41:D43"/>
    <mergeCell ref="E41:E43"/>
    <mergeCell ref="G41:G43"/>
    <mergeCell ref="I38:I40"/>
    <mergeCell ref="K38:K40"/>
    <mergeCell ref="B35:C37"/>
    <mergeCell ref="D35:D37"/>
    <mergeCell ref="E35:E37"/>
    <mergeCell ref="G35:G37"/>
    <mergeCell ref="B38:C40"/>
    <mergeCell ref="D38:D40"/>
    <mergeCell ref="E38:E40"/>
    <mergeCell ref="G38:G40"/>
    <mergeCell ref="G33:G34"/>
    <mergeCell ref="H33:H34"/>
    <mergeCell ref="I33:I34"/>
    <mergeCell ref="F33:F34"/>
    <mergeCell ref="B31:C32"/>
    <mergeCell ref="E31:E32"/>
    <mergeCell ref="B33:C34"/>
    <mergeCell ref="E33:E34"/>
    <mergeCell ref="I29:I30"/>
    <mergeCell ref="K15:L30"/>
    <mergeCell ref="D31:D32"/>
    <mergeCell ref="G31:G32"/>
    <mergeCell ref="H31:H32"/>
    <mergeCell ref="I31:I32"/>
    <mergeCell ref="K31:L34"/>
    <mergeCell ref="D29:D30"/>
    <mergeCell ref="F29:F30"/>
    <mergeCell ref="G29:G30"/>
    <mergeCell ref="F19:F20"/>
    <mergeCell ref="H27:H28"/>
    <mergeCell ref="H29:H30"/>
    <mergeCell ref="D25:D26"/>
    <mergeCell ref="F25:F26"/>
    <mergeCell ref="G25:G26"/>
    <mergeCell ref="H25:H26"/>
    <mergeCell ref="G27:G28"/>
    <mergeCell ref="K99:L100"/>
    <mergeCell ref="I13:I14"/>
    <mergeCell ref="B15:C22"/>
    <mergeCell ref="B23:C30"/>
    <mergeCell ref="D23:D24"/>
    <mergeCell ref="F23:F24"/>
    <mergeCell ref="D27:D28"/>
    <mergeCell ref="F27:F28"/>
    <mergeCell ref="D15:D16"/>
    <mergeCell ref="D19:D20"/>
    <mergeCell ref="B97:C97"/>
    <mergeCell ref="K97:L97"/>
    <mergeCell ref="B98:C98"/>
    <mergeCell ref="K98:L98"/>
    <mergeCell ref="B99:C100"/>
    <mergeCell ref="E99:E100"/>
    <mergeCell ref="F99:F100"/>
    <mergeCell ref="G99:G100"/>
    <mergeCell ref="H99:H100"/>
    <mergeCell ref="I99:I100"/>
    <mergeCell ref="B92:C92"/>
    <mergeCell ref="K92:L92"/>
    <mergeCell ref="B94:C96"/>
    <mergeCell ref="K94:L96"/>
    <mergeCell ref="D95:D96"/>
    <mergeCell ref="F95:F96"/>
    <mergeCell ref="G95:G96"/>
    <mergeCell ref="H95:H96"/>
    <mergeCell ref="I95:I96"/>
    <mergeCell ref="Q90:Q91"/>
    <mergeCell ref="R90:R91"/>
    <mergeCell ref="S90:S91"/>
    <mergeCell ref="T90:T91"/>
    <mergeCell ref="U90:U91"/>
    <mergeCell ref="V90:V91"/>
    <mergeCell ref="N3:N4"/>
    <mergeCell ref="O3:O4"/>
    <mergeCell ref="B89:L89"/>
    <mergeCell ref="Q89:V89"/>
    <mergeCell ref="B90:C91"/>
    <mergeCell ref="D90:F90"/>
    <mergeCell ref="G90:H90"/>
    <mergeCell ref="I90:I91"/>
    <mergeCell ref="J90:J91"/>
    <mergeCell ref="K90:L91"/>
    <mergeCell ref="B54:C54"/>
    <mergeCell ref="K54:L54"/>
    <mergeCell ref="K56:L56"/>
    <mergeCell ref="D58:D60"/>
    <mergeCell ref="G58:G60"/>
    <mergeCell ref="H58:H60"/>
    <mergeCell ref="I58:I60"/>
    <mergeCell ref="K55:L55"/>
    <mergeCell ref="K58:L66"/>
    <mergeCell ref="I64:I66"/>
    <mergeCell ref="G64:G66"/>
    <mergeCell ref="B55:C55"/>
    <mergeCell ref="H64:H66"/>
    <mergeCell ref="K48:L53"/>
    <mergeCell ref="G21:G22"/>
    <mergeCell ref="H21:H22"/>
    <mergeCell ref="I21:I22"/>
    <mergeCell ref="G23:G24"/>
    <mergeCell ref="H23:H24"/>
    <mergeCell ref="I23:I24"/>
    <mergeCell ref="I27:I28"/>
    <mergeCell ref="I25:I26"/>
    <mergeCell ref="I17:I18"/>
    <mergeCell ref="D21:D22"/>
    <mergeCell ref="F21:F22"/>
    <mergeCell ref="H19:H20"/>
    <mergeCell ref="I19:I20"/>
    <mergeCell ref="G19:G20"/>
    <mergeCell ref="F17:F18"/>
    <mergeCell ref="G17:G18"/>
    <mergeCell ref="D17:D18"/>
    <mergeCell ref="H17:H18"/>
    <mergeCell ref="F11:F12"/>
    <mergeCell ref="F15:F16"/>
    <mergeCell ref="G15:G16"/>
    <mergeCell ref="H15:H16"/>
    <mergeCell ref="I15:I16"/>
    <mergeCell ref="F9:F10"/>
    <mergeCell ref="G9:G10"/>
    <mergeCell ref="F13:F14"/>
    <mergeCell ref="G13:G14"/>
    <mergeCell ref="H13:H14"/>
    <mergeCell ref="I7:I8"/>
    <mergeCell ref="K7:L14"/>
    <mergeCell ref="B7:C10"/>
    <mergeCell ref="D7:D10"/>
    <mergeCell ref="F7:F8"/>
    <mergeCell ref="D11:D14"/>
    <mergeCell ref="G11:G12"/>
    <mergeCell ref="H11:H12"/>
    <mergeCell ref="I11:I12"/>
    <mergeCell ref="I9:I10"/>
    <mergeCell ref="T3:T4"/>
    <mergeCell ref="S3:S4"/>
    <mergeCell ref="U3:U4"/>
    <mergeCell ref="V3:V4"/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B11:C14"/>
    <mergeCell ref="H9:H10"/>
    <mergeCell ref="B5:C5"/>
    <mergeCell ref="K5:L5"/>
    <mergeCell ref="G7:G8"/>
    <mergeCell ref="H7:H8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2:W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6" max="16" width="3.8515625" style="0" customWidth="1"/>
    <col min="17" max="17" width="7.7109375" style="0" customWidth="1"/>
    <col min="18" max="18" width="7.8515625" style="0" customWidth="1"/>
    <col min="19" max="19" width="8.28125" style="0" customWidth="1"/>
    <col min="20" max="20" width="8.421875" style="0" customWidth="1"/>
    <col min="21" max="21" width="7.7109375" style="0" customWidth="1"/>
    <col min="22" max="22" width="7.57421875" style="0" customWidth="1"/>
  </cols>
  <sheetData>
    <row r="1" ht="6.75" customHeight="1"/>
    <row r="2" spans="2:22" ht="15.75">
      <c r="B2" s="284" t="s">
        <v>14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86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449" t="s">
        <v>555</v>
      </c>
      <c r="C7" s="450"/>
      <c r="D7" s="80" t="s">
        <v>145</v>
      </c>
      <c r="E7" s="80" t="s">
        <v>16</v>
      </c>
      <c r="F7" s="80" t="s">
        <v>21</v>
      </c>
      <c r="G7" s="80" t="s">
        <v>70</v>
      </c>
      <c r="H7" s="9"/>
      <c r="I7" s="10">
        <v>4</v>
      </c>
      <c r="J7" s="54">
        <f aca="true" t="shared" si="0" ref="J7:J13">V7</f>
        <v>90</v>
      </c>
      <c r="K7" s="436" t="s">
        <v>48</v>
      </c>
      <c r="L7" s="457"/>
      <c r="N7" s="69">
        <v>0</v>
      </c>
      <c r="O7" s="69">
        <f aca="true" t="shared" si="1" ref="O7:O15">N7*J7</f>
        <v>0</v>
      </c>
      <c r="Q7" s="48">
        <v>40</v>
      </c>
      <c r="R7" s="48">
        <v>10</v>
      </c>
      <c r="S7" s="48">
        <v>20</v>
      </c>
      <c r="T7" s="48">
        <v>20</v>
      </c>
      <c r="U7" s="48"/>
      <c r="V7" s="48">
        <f aca="true" t="shared" si="2" ref="V7:V13">SUM(Q7:U7)</f>
        <v>90</v>
      </c>
    </row>
    <row r="8" spans="2:22" ht="12.75" customHeight="1">
      <c r="B8" s="444" t="s">
        <v>402</v>
      </c>
      <c r="C8" s="445"/>
      <c r="D8" s="385" t="s">
        <v>145</v>
      </c>
      <c r="E8" s="385" t="s">
        <v>16</v>
      </c>
      <c r="F8" s="58" t="s">
        <v>21</v>
      </c>
      <c r="G8" s="302" t="s">
        <v>70</v>
      </c>
      <c r="H8" s="501"/>
      <c r="I8" s="442">
        <v>4</v>
      </c>
      <c r="J8" s="10">
        <f>V8</f>
        <v>70</v>
      </c>
      <c r="K8" s="430" t="s">
        <v>591</v>
      </c>
      <c r="L8" s="451"/>
      <c r="N8" s="69">
        <v>0</v>
      </c>
      <c r="O8" s="69">
        <f t="shared" si="1"/>
        <v>0</v>
      </c>
      <c r="Q8" s="48">
        <v>40</v>
      </c>
      <c r="R8" s="48">
        <v>10</v>
      </c>
      <c r="S8" s="48">
        <v>20</v>
      </c>
      <c r="T8" s="48"/>
      <c r="U8" s="48"/>
      <c r="V8" s="48">
        <f t="shared" si="2"/>
        <v>70</v>
      </c>
    </row>
    <row r="9" spans="2:22" ht="12.75">
      <c r="B9" s="446"/>
      <c r="C9" s="447"/>
      <c r="D9" s="472"/>
      <c r="E9" s="386"/>
      <c r="F9" s="9" t="s">
        <v>20</v>
      </c>
      <c r="G9" s="303"/>
      <c r="H9" s="589"/>
      <c r="I9" s="459"/>
      <c r="J9" s="54">
        <f>V9</f>
        <v>70</v>
      </c>
      <c r="K9" s="452"/>
      <c r="L9" s="453"/>
      <c r="N9" s="69">
        <v>0</v>
      </c>
      <c r="O9" s="69">
        <f t="shared" si="1"/>
        <v>0</v>
      </c>
      <c r="Q9" s="48">
        <v>40</v>
      </c>
      <c r="R9" s="48">
        <v>10</v>
      </c>
      <c r="S9" s="48"/>
      <c r="T9" s="48">
        <v>20</v>
      </c>
      <c r="U9" s="48"/>
      <c r="V9" s="48">
        <f t="shared" si="2"/>
        <v>70</v>
      </c>
    </row>
    <row r="10" spans="2:22" ht="12.75">
      <c r="B10" s="446"/>
      <c r="C10" s="447"/>
      <c r="D10" s="472"/>
      <c r="E10" s="302" t="s">
        <v>56</v>
      </c>
      <c r="F10" s="9" t="s">
        <v>21</v>
      </c>
      <c r="G10" s="303"/>
      <c r="H10" s="589"/>
      <c r="I10" s="459"/>
      <c r="J10" s="10">
        <f>V10</f>
        <v>80</v>
      </c>
      <c r="K10" s="452"/>
      <c r="L10" s="453"/>
      <c r="N10" s="69">
        <v>0</v>
      </c>
      <c r="O10" s="69">
        <f t="shared" si="1"/>
        <v>0</v>
      </c>
      <c r="Q10" s="48">
        <v>40</v>
      </c>
      <c r="R10" s="48"/>
      <c r="S10" s="48">
        <v>20</v>
      </c>
      <c r="T10" s="48">
        <v>20</v>
      </c>
      <c r="U10" s="48"/>
      <c r="V10" s="48">
        <f t="shared" si="2"/>
        <v>80</v>
      </c>
    </row>
    <row r="11" spans="2:22" ht="12.75" customHeight="1">
      <c r="B11" s="446"/>
      <c r="C11" s="447"/>
      <c r="D11" s="386"/>
      <c r="E11" s="334"/>
      <c r="F11" s="58" t="s">
        <v>20</v>
      </c>
      <c r="G11" s="303"/>
      <c r="H11" s="589"/>
      <c r="I11" s="459"/>
      <c r="J11" s="10">
        <f t="shared" si="0"/>
        <v>60</v>
      </c>
      <c r="K11" s="452"/>
      <c r="L11" s="453"/>
      <c r="N11" s="69">
        <v>0</v>
      </c>
      <c r="O11" s="69">
        <f t="shared" si="1"/>
        <v>0</v>
      </c>
      <c r="Q11" s="48">
        <v>40</v>
      </c>
      <c r="R11" s="48"/>
      <c r="S11" s="48"/>
      <c r="T11" s="48">
        <v>20</v>
      </c>
      <c r="U11" s="48"/>
      <c r="V11" s="48">
        <f t="shared" si="2"/>
        <v>60</v>
      </c>
    </row>
    <row r="12" spans="2:22" ht="12.75">
      <c r="B12" s="446"/>
      <c r="C12" s="447"/>
      <c r="D12" s="385" t="s">
        <v>202</v>
      </c>
      <c r="E12" s="385" t="s">
        <v>56</v>
      </c>
      <c r="F12" s="9" t="s">
        <v>21</v>
      </c>
      <c r="G12" s="303"/>
      <c r="H12" s="589"/>
      <c r="I12" s="459"/>
      <c r="J12" s="54">
        <f t="shared" si="0"/>
        <v>80</v>
      </c>
      <c r="K12" s="452"/>
      <c r="L12" s="453"/>
      <c r="N12" s="69">
        <v>0</v>
      </c>
      <c r="O12" s="69">
        <f t="shared" si="1"/>
        <v>0</v>
      </c>
      <c r="Q12" s="48">
        <v>40</v>
      </c>
      <c r="R12" s="48"/>
      <c r="S12" s="48">
        <v>20</v>
      </c>
      <c r="T12" s="48">
        <v>20</v>
      </c>
      <c r="U12" s="48"/>
      <c r="V12" s="48">
        <f t="shared" si="2"/>
        <v>80</v>
      </c>
    </row>
    <row r="13" spans="2:22" ht="12.75">
      <c r="B13" s="448"/>
      <c r="C13" s="500"/>
      <c r="D13" s="386"/>
      <c r="E13" s="386"/>
      <c r="F13" s="9" t="s">
        <v>20</v>
      </c>
      <c r="G13" s="334"/>
      <c r="H13" s="502"/>
      <c r="I13" s="443"/>
      <c r="J13" s="10">
        <f t="shared" si="0"/>
        <v>60</v>
      </c>
      <c r="K13" s="465"/>
      <c r="L13" s="466"/>
      <c r="N13" s="69">
        <v>0</v>
      </c>
      <c r="O13" s="69">
        <f t="shared" si="1"/>
        <v>0</v>
      </c>
      <c r="Q13" s="48">
        <v>40</v>
      </c>
      <c r="R13" s="48"/>
      <c r="S13" s="48"/>
      <c r="T13" s="48">
        <v>20</v>
      </c>
      <c r="U13" s="48"/>
      <c r="V13" s="48">
        <f t="shared" si="2"/>
        <v>60</v>
      </c>
    </row>
    <row r="14" spans="2:22" ht="12.75">
      <c r="B14" s="15" t="s">
        <v>64</v>
      </c>
      <c r="C14" s="107"/>
      <c r="D14" s="16"/>
      <c r="E14" s="16"/>
      <c r="F14" s="16"/>
      <c r="G14" s="16"/>
      <c r="H14" s="16"/>
      <c r="I14" s="17"/>
      <c r="J14" s="17"/>
      <c r="K14" s="17"/>
      <c r="L14" s="18"/>
      <c r="Q14" s="49"/>
      <c r="R14" s="50"/>
      <c r="S14" s="50"/>
      <c r="T14" s="50"/>
      <c r="U14" s="50"/>
      <c r="V14" s="51"/>
    </row>
    <row r="15" spans="2:22" ht="12.75" customHeight="1">
      <c r="B15" s="287" t="s">
        <v>593</v>
      </c>
      <c r="C15" s="339" t="s">
        <v>592</v>
      </c>
      <c r="D15" s="58" t="s">
        <v>202</v>
      </c>
      <c r="E15" s="58" t="s">
        <v>56</v>
      </c>
      <c r="F15" s="9" t="s">
        <v>20</v>
      </c>
      <c r="G15" s="58" t="s">
        <v>70</v>
      </c>
      <c r="H15" s="179"/>
      <c r="I15" s="9">
        <v>4</v>
      </c>
      <c r="J15" s="10">
        <f aca="true" t="shared" si="3" ref="J15:J20">V15</f>
        <v>60</v>
      </c>
      <c r="K15" s="289" t="s">
        <v>48</v>
      </c>
      <c r="L15" s="290"/>
      <c r="N15" s="69">
        <v>0</v>
      </c>
      <c r="O15" s="69">
        <f t="shared" si="1"/>
        <v>0</v>
      </c>
      <c r="Q15" s="48">
        <v>40</v>
      </c>
      <c r="R15" s="48"/>
      <c r="S15" s="48"/>
      <c r="T15" s="48">
        <v>20</v>
      </c>
      <c r="U15" s="48"/>
      <c r="V15" s="48">
        <f aca="true" t="shared" si="4" ref="V15:V20">SUM(Q15:U15)</f>
        <v>60</v>
      </c>
    </row>
    <row r="16" spans="2:22" ht="12.75">
      <c r="B16" s="304"/>
      <c r="C16" s="341"/>
      <c r="D16" s="302" t="s">
        <v>145</v>
      </c>
      <c r="E16" s="58" t="s">
        <v>56</v>
      </c>
      <c r="F16" s="302" t="s">
        <v>20</v>
      </c>
      <c r="G16" s="302" t="s">
        <v>70</v>
      </c>
      <c r="H16" s="302"/>
      <c r="I16" s="302">
        <v>4</v>
      </c>
      <c r="J16" s="10">
        <f t="shared" si="3"/>
        <v>60</v>
      </c>
      <c r="K16" s="342"/>
      <c r="L16" s="343"/>
      <c r="N16" s="69">
        <v>0</v>
      </c>
      <c r="O16" s="69">
        <f>N16*J17</f>
        <v>0</v>
      </c>
      <c r="Q16" s="48">
        <v>40</v>
      </c>
      <c r="R16" s="48"/>
      <c r="S16" s="48"/>
      <c r="T16" s="48">
        <v>20</v>
      </c>
      <c r="U16" s="48"/>
      <c r="V16" s="48">
        <f t="shared" si="4"/>
        <v>60</v>
      </c>
    </row>
    <row r="17" spans="2:22" ht="12.75">
      <c r="B17" s="304"/>
      <c r="C17" s="341"/>
      <c r="D17" s="303"/>
      <c r="E17" s="58" t="s">
        <v>16</v>
      </c>
      <c r="F17" s="334"/>
      <c r="G17" s="303"/>
      <c r="H17" s="303"/>
      <c r="I17" s="303"/>
      <c r="J17" s="10">
        <f t="shared" si="3"/>
        <v>70</v>
      </c>
      <c r="K17" s="342"/>
      <c r="L17" s="343"/>
      <c r="N17" s="69">
        <v>0</v>
      </c>
      <c r="O17" s="69">
        <f>N17*J18</f>
        <v>0</v>
      </c>
      <c r="Q17" s="48">
        <v>40</v>
      </c>
      <c r="R17" s="48">
        <v>10</v>
      </c>
      <c r="S17" s="48"/>
      <c r="T17" s="48">
        <v>20</v>
      </c>
      <c r="U17" s="48"/>
      <c r="V17" s="48">
        <f t="shared" si="4"/>
        <v>70</v>
      </c>
    </row>
    <row r="18" spans="2:22" ht="12.75" customHeight="1">
      <c r="B18" s="395" t="s">
        <v>594</v>
      </c>
      <c r="C18" s="383" t="s">
        <v>592</v>
      </c>
      <c r="D18" s="302" t="s">
        <v>145</v>
      </c>
      <c r="E18" s="302" t="s">
        <v>16</v>
      </c>
      <c r="F18" s="9" t="s">
        <v>21</v>
      </c>
      <c r="G18" s="501"/>
      <c r="H18" s="501"/>
      <c r="I18" s="442">
        <v>4</v>
      </c>
      <c r="J18" s="54">
        <f t="shared" si="3"/>
        <v>70</v>
      </c>
      <c r="K18" s="298" t="s">
        <v>48</v>
      </c>
      <c r="L18" s="299"/>
      <c r="N18" s="69">
        <v>0</v>
      </c>
      <c r="O18" s="69">
        <f>N18*J19</f>
        <v>0</v>
      </c>
      <c r="Q18" s="48">
        <v>40</v>
      </c>
      <c r="R18" s="48">
        <v>10</v>
      </c>
      <c r="S18" s="48">
        <v>20</v>
      </c>
      <c r="T18" s="48"/>
      <c r="U18" s="48"/>
      <c r="V18" s="48">
        <f t="shared" si="4"/>
        <v>70</v>
      </c>
    </row>
    <row r="19" spans="2:22" ht="12.75">
      <c r="B19" s="397"/>
      <c r="C19" s="384"/>
      <c r="D19" s="334"/>
      <c r="E19" s="334"/>
      <c r="F19" s="9" t="s">
        <v>20</v>
      </c>
      <c r="G19" s="502"/>
      <c r="H19" s="502"/>
      <c r="I19" s="443"/>
      <c r="J19" s="54">
        <f t="shared" si="3"/>
        <v>50</v>
      </c>
      <c r="K19" s="300"/>
      <c r="L19" s="301"/>
      <c r="N19" s="69">
        <v>0</v>
      </c>
      <c r="O19" s="69">
        <f>N19*J20</f>
        <v>0</v>
      </c>
      <c r="Q19" s="48">
        <v>40</v>
      </c>
      <c r="R19" s="48">
        <v>10</v>
      </c>
      <c r="S19" s="48"/>
      <c r="T19" s="48"/>
      <c r="U19" s="48"/>
      <c r="V19" s="48">
        <f t="shared" si="4"/>
        <v>50</v>
      </c>
    </row>
    <row r="20" spans="2:22" ht="12.75">
      <c r="B20" s="291" t="s">
        <v>63</v>
      </c>
      <c r="C20" s="292"/>
      <c r="D20" s="9" t="s">
        <v>133</v>
      </c>
      <c r="E20" s="7"/>
      <c r="F20" s="7"/>
      <c r="G20" s="7"/>
      <c r="H20" s="10"/>
      <c r="I20" s="54">
        <v>1</v>
      </c>
      <c r="J20" s="54">
        <f t="shared" si="3"/>
        <v>10</v>
      </c>
      <c r="K20" s="479" t="s">
        <v>253</v>
      </c>
      <c r="L20" s="294"/>
      <c r="N20" s="69">
        <v>0</v>
      </c>
      <c r="O20" s="69">
        <f>N20*J21</f>
        <v>0</v>
      </c>
      <c r="Q20" s="48">
        <v>10</v>
      </c>
      <c r="R20" s="48"/>
      <c r="S20" s="48"/>
      <c r="T20" s="48"/>
      <c r="U20" s="48"/>
      <c r="V20" s="48">
        <f t="shared" si="4"/>
        <v>10</v>
      </c>
    </row>
    <row r="21" ht="12.75" customHeight="1"/>
    <row r="22" spans="14:15" ht="12.75" customHeight="1">
      <c r="N22" s="237">
        <f>SUM(N5:N21)</f>
        <v>0</v>
      </c>
      <c r="O22" s="237">
        <f>SUM(O5:O21)</f>
        <v>0</v>
      </c>
    </row>
    <row r="23" spans="2:12" ht="15.75">
      <c r="B23" s="284" t="s">
        <v>107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6"/>
    </row>
    <row r="24" spans="2:22" ht="12.75" customHeight="1">
      <c r="B24" s="315" t="s">
        <v>39</v>
      </c>
      <c r="C24" s="316"/>
      <c r="D24" s="319" t="s">
        <v>40</v>
      </c>
      <c r="E24" s="320"/>
      <c r="F24" s="321"/>
      <c r="G24" s="319" t="s">
        <v>44</v>
      </c>
      <c r="H24" s="321"/>
      <c r="I24" s="322" t="s">
        <v>46</v>
      </c>
      <c r="J24" s="322" t="s">
        <v>52</v>
      </c>
      <c r="K24" s="42"/>
      <c r="L24" s="322" t="s">
        <v>47</v>
      </c>
      <c r="Q24" s="306" t="s">
        <v>127</v>
      </c>
      <c r="R24" s="306" t="s">
        <v>42</v>
      </c>
      <c r="S24" s="306" t="s">
        <v>43</v>
      </c>
      <c r="T24" s="306" t="s">
        <v>128</v>
      </c>
      <c r="U24" s="306" t="s">
        <v>126</v>
      </c>
      <c r="V24" s="306" t="s">
        <v>129</v>
      </c>
    </row>
    <row r="25" spans="2:22" ht="12.75">
      <c r="B25" s="317"/>
      <c r="C25" s="318"/>
      <c r="D25" s="1" t="s">
        <v>41</v>
      </c>
      <c r="E25" s="1" t="s">
        <v>42</v>
      </c>
      <c r="F25" s="1" t="s">
        <v>43</v>
      </c>
      <c r="G25" s="1" t="s">
        <v>45</v>
      </c>
      <c r="H25" s="1" t="s">
        <v>126</v>
      </c>
      <c r="I25" s="323"/>
      <c r="J25" s="323"/>
      <c r="K25" s="43"/>
      <c r="L25" s="323"/>
      <c r="Q25" s="307"/>
      <c r="R25" s="307"/>
      <c r="S25" s="307"/>
      <c r="T25" s="307"/>
      <c r="U25" s="307"/>
      <c r="V25" s="307"/>
    </row>
    <row r="26" spans="2:22" ht="12.75">
      <c r="B26" s="152" t="s">
        <v>595</v>
      </c>
      <c r="C26" s="178"/>
      <c r="D26" s="19"/>
      <c r="E26" s="19"/>
      <c r="F26" s="19"/>
      <c r="G26" s="19"/>
      <c r="H26" s="19"/>
      <c r="I26" s="19"/>
      <c r="J26" s="19"/>
      <c r="K26" s="19"/>
      <c r="L26" s="20"/>
      <c r="Q26" s="184"/>
      <c r="R26" s="185"/>
      <c r="S26" s="185"/>
      <c r="T26" s="185"/>
      <c r="U26" s="185"/>
      <c r="V26" s="186"/>
    </row>
    <row r="27" spans="2:23" ht="12.75">
      <c r="B27" s="381" t="s">
        <v>1129</v>
      </c>
      <c r="C27" s="593"/>
      <c r="D27" s="593"/>
      <c r="E27" s="593"/>
      <c r="F27" s="593"/>
      <c r="G27" s="593"/>
      <c r="H27" s="593"/>
      <c r="I27" s="593"/>
      <c r="J27" s="593"/>
      <c r="K27" s="593"/>
      <c r="L27" s="411"/>
      <c r="Q27" s="180"/>
      <c r="R27" s="180"/>
      <c r="S27" s="180"/>
      <c r="T27" s="180"/>
      <c r="U27" s="180"/>
      <c r="V27" s="180"/>
      <c r="W27" s="31"/>
    </row>
    <row r="28" spans="2:22" ht="12.75">
      <c r="B28" s="152" t="s">
        <v>596</v>
      </c>
      <c r="C28" s="178"/>
      <c r="D28" s="19"/>
      <c r="E28" s="19"/>
      <c r="F28" s="19"/>
      <c r="G28" s="19"/>
      <c r="H28" s="19"/>
      <c r="I28" s="19"/>
      <c r="J28" s="19"/>
      <c r="K28" s="19"/>
      <c r="L28" s="20"/>
      <c r="Q28" s="187"/>
      <c r="R28" s="188"/>
      <c r="S28" s="188"/>
      <c r="T28" s="188"/>
      <c r="U28" s="188"/>
      <c r="V28" s="189"/>
    </row>
    <row r="29" spans="2:22" ht="12.75" customHeight="1">
      <c r="B29" s="287" t="s">
        <v>597</v>
      </c>
      <c r="C29" s="288"/>
      <c r="D29" s="302" t="s">
        <v>24</v>
      </c>
      <c r="E29" s="302" t="s">
        <v>16</v>
      </c>
      <c r="F29" s="9" t="s">
        <v>20</v>
      </c>
      <c r="G29" s="302"/>
      <c r="H29" s="302"/>
      <c r="I29" s="302">
        <v>4</v>
      </c>
      <c r="J29" s="10">
        <f>V29</f>
        <v>50</v>
      </c>
      <c r="K29" s="614" t="s">
        <v>269</v>
      </c>
      <c r="L29" s="615"/>
      <c r="N29" s="69">
        <v>0</v>
      </c>
      <c r="O29" s="69">
        <f>N29*J29</f>
        <v>0</v>
      </c>
      <c r="Q29" s="48">
        <v>40</v>
      </c>
      <c r="R29" s="48">
        <v>10</v>
      </c>
      <c r="S29" s="48"/>
      <c r="T29" s="48"/>
      <c r="U29" s="48"/>
      <c r="V29" s="48">
        <f>SUM(Q29:U29)</f>
        <v>50</v>
      </c>
    </row>
    <row r="30" spans="2:22" ht="12.75">
      <c r="B30" s="304"/>
      <c r="C30" s="305"/>
      <c r="D30" s="303"/>
      <c r="E30" s="334"/>
      <c r="F30" s="9" t="s">
        <v>19</v>
      </c>
      <c r="G30" s="334"/>
      <c r="H30" s="334"/>
      <c r="I30" s="334"/>
      <c r="J30" s="79">
        <f>V30</f>
        <v>40</v>
      </c>
      <c r="K30" s="616"/>
      <c r="L30" s="617"/>
      <c r="N30" s="69">
        <v>0</v>
      </c>
      <c r="O30" s="69">
        <f>N30*J30</f>
        <v>0</v>
      </c>
      <c r="Q30" s="183">
        <v>40</v>
      </c>
      <c r="R30" s="183">
        <v>10</v>
      </c>
      <c r="S30" s="183">
        <v>-10</v>
      </c>
      <c r="T30" s="183"/>
      <c r="U30" s="183"/>
      <c r="V30" s="183">
        <f>SUM(Q30:U30)</f>
        <v>40</v>
      </c>
    </row>
    <row r="31" spans="2:22" ht="12.75" customHeight="1">
      <c r="B31" s="192" t="s">
        <v>598</v>
      </c>
      <c r="C31" s="190"/>
      <c r="D31" s="190"/>
      <c r="E31" s="190"/>
      <c r="F31" s="190"/>
      <c r="G31" s="190"/>
      <c r="H31" s="190"/>
      <c r="I31" s="190"/>
      <c r="J31" s="190"/>
      <c r="K31" s="612" t="s">
        <v>269</v>
      </c>
      <c r="L31" s="613"/>
      <c r="Q31" s="73"/>
      <c r="R31" s="73"/>
      <c r="S31" s="73"/>
      <c r="T31" s="73"/>
      <c r="U31" s="73"/>
      <c r="V31" s="73"/>
    </row>
    <row r="32" spans="2:22" ht="12.75" customHeight="1">
      <c r="B32" s="193" t="s">
        <v>599</v>
      </c>
      <c r="C32" s="191"/>
      <c r="D32" s="191"/>
      <c r="E32" s="191"/>
      <c r="F32" s="191"/>
      <c r="G32" s="191"/>
      <c r="H32" s="191"/>
      <c r="I32" s="191"/>
      <c r="J32" s="191"/>
      <c r="K32" s="612" t="s">
        <v>269</v>
      </c>
      <c r="L32" s="613"/>
      <c r="Q32" s="73"/>
      <c r="R32" s="73"/>
      <c r="S32" s="73"/>
      <c r="T32" s="73"/>
      <c r="U32" s="73"/>
      <c r="V32" s="73"/>
    </row>
    <row r="33" spans="14:15" ht="12.75">
      <c r="N33" s="237">
        <f>SUM(N22:N32)</f>
        <v>0</v>
      </c>
      <c r="O33" s="237">
        <f>SUM(O22:O32)</f>
        <v>0</v>
      </c>
    </row>
    <row r="34" ht="12.75">
      <c r="B34" t="s">
        <v>600</v>
      </c>
    </row>
  </sheetData>
  <sheetProtection/>
  <mergeCells count="71">
    <mergeCell ref="B2:L2"/>
    <mergeCell ref="Q2:V2"/>
    <mergeCell ref="B3:C4"/>
    <mergeCell ref="D3:F3"/>
    <mergeCell ref="G3:H3"/>
    <mergeCell ref="I3:I4"/>
    <mergeCell ref="J3:J4"/>
    <mergeCell ref="K3:L4"/>
    <mergeCell ref="Q3:Q4"/>
    <mergeCell ref="R3:R4"/>
    <mergeCell ref="T3:T4"/>
    <mergeCell ref="S3:S4"/>
    <mergeCell ref="U3:U4"/>
    <mergeCell ref="V3:V4"/>
    <mergeCell ref="B5:C5"/>
    <mergeCell ref="K5:L5"/>
    <mergeCell ref="B7:C7"/>
    <mergeCell ref="K7:L7"/>
    <mergeCell ref="K8:L13"/>
    <mergeCell ref="H18:H19"/>
    <mergeCell ref="K18:L19"/>
    <mergeCell ref="B23:L23"/>
    <mergeCell ref="B15:B17"/>
    <mergeCell ref="C15:C17"/>
    <mergeCell ref="K15:L17"/>
    <mergeCell ref="D16:D17"/>
    <mergeCell ref="G18:G19"/>
    <mergeCell ref="G16:G17"/>
    <mergeCell ref="H16:H17"/>
    <mergeCell ref="I16:I17"/>
    <mergeCell ref="F16:F17"/>
    <mergeCell ref="B20:C20"/>
    <mergeCell ref="B18:B19"/>
    <mergeCell ref="C18:C19"/>
    <mergeCell ref="D18:D19"/>
    <mergeCell ref="E18:E19"/>
    <mergeCell ref="D12:D13"/>
    <mergeCell ref="E8:E9"/>
    <mergeCell ref="E10:E11"/>
    <mergeCell ref="E12:E13"/>
    <mergeCell ref="B24:C25"/>
    <mergeCell ref="D24:F24"/>
    <mergeCell ref="B8:C13"/>
    <mergeCell ref="D8:D11"/>
    <mergeCell ref="V24:V25"/>
    <mergeCell ref="B27:L27"/>
    <mergeCell ref="B29:C30"/>
    <mergeCell ref="D29:D30"/>
    <mergeCell ref="G24:H24"/>
    <mergeCell ref="I24:I25"/>
    <mergeCell ref="J24:J25"/>
    <mergeCell ref="L24:L25"/>
    <mergeCell ref="Q24:Q25"/>
    <mergeCell ref="R24:R25"/>
    <mergeCell ref="E29:E30"/>
    <mergeCell ref="G29:G30"/>
    <mergeCell ref="O3:O4"/>
    <mergeCell ref="T24:T25"/>
    <mergeCell ref="S24:S25"/>
    <mergeCell ref="U24:U25"/>
    <mergeCell ref="G8:G13"/>
    <mergeCell ref="H8:H13"/>
    <mergeCell ref="I8:I13"/>
    <mergeCell ref="I18:I19"/>
    <mergeCell ref="K31:L31"/>
    <mergeCell ref="K32:L32"/>
    <mergeCell ref="K29:L30"/>
    <mergeCell ref="H29:H30"/>
    <mergeCell ref="I29:I30"/>
    <mergeCell ref="N3:N4"/>
    <mergeCell ref="K20:L20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2:V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12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8515625" style="0" customWidth="1"/>
    <col min="12" max="12" width="9.00390625" style="0" customWidth="1"/>
    <col min="13" max="13" width="2.421875" style="0" customWidth="1"/>
    <col min="16" max="16" width="3.8515625" style="0" customWidth="1"/>
    <col min="17" max="17" width="7.7109375" style="0" customWidth="1"/>
    <col min="18" max="18" width="7.8515625" style="0" customWidth="1"/>
    <col min="19" max="19" width="8.28125" style="0" customWidth="1"/>
    <col min="20" max="20" width="8.421875" style="0" customWidth="1"/>
    <col min="21" max="21" width="7.7109375" style="0" customWidth="1"/>
    <col min="22" max="22" width="7.57421875" style="0" customWidth="1"/>
  </cols>
  <sheetData>
    <row r="1" ht="6.75" customHeight="1"/>
    <row r="2" spans="2:22" ht="15.75">
      <c r="B2" s="284" t="s">
        <v>13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1" t="s">
        <v>41</v>
      </c>
      <c r="E4" s="1" t="s">
        <v>42</v>
      </c>
      <c r="F4" s="1" t="s">
        <v>43</v>
      </c>
      <c r="G4" s="1" t="s">
        <v>45</v>
      </c>
      <c r="H4" s="1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49"/>
      <c r="R6" s="50"/>
      <c r="S6" s="50"/>
      <c r="T6" s="50"/>
      <c r="U6" s="50"/>
      <c r="V6" s="51"/>
    </row>
    <row r="7" spans="2:22" ht="12.75">
      <c r="B7" s="449" t="s">
        <v>555</v>
      </c>
      <c r="C7" s="450"/>
      <c r="D7" s="80" t="s">
        <v>145</v>
      </c>
      <c r="E7" s="80" t="s">
        <v>16</v>
      </c>
      <c r="F7" s="80" t="s">
        <v>21</v>
      </c>
      <c r="G7" s="80" t="s">
        <v>70</v>
      </c>
      <c r="H7" s="9"/>
      <c r="I7" s="10">
        <v>4</v>
      </c>
      <c r="J7" s="54">
        <f aca="true" t="shared" si="0" ref="J7:J13">V7</f>
        <v>90</v>
      </c>
      <c r="K7" s="436" t="s">
        <v>48</v>
      </c>
      <c r="L7" s="457"/>
      <c r="N7" s="69">
        <v>0</v>
      </c>
      <c r="O7" s="69">
        <f aca="true" t="shared" si="1" ref="O7:O15">N7*J7</f>
        <v>0</v>
      </c>
      <c r="Q7" s="48">
        <v>40</v>
      </c>
      <c r="R7" s="48">
        <v>10</v>
      </c>
      <c r="S7" s="48">
        <v>20</v>
      </c>
      <c r="T7" s="48">
        <v>20</v>
      </c>
      <c r="U7" s="48"/>
      <c r="V7" s="48">
        <f aca="true" t="shared" si="2" ref="V7:V13">SUM(Q7:U7)</f>
        <v>90</v>
      </c>
    </row>
    <row r="8" spans="2:22" ht="12.75" customHeight="1">
      <c r="B8" s="444" t="s">
        <v>402</v>
      </c>
      <c r="C8" s="445"/>
      <c r="D8" s="385" t="s">
        <v>145</v>
      </c>
      <c r="E8" s="385" t="s">
        <v>16</v>
      </c>
      <c r="F8" s="58" t="s">
        <v>21</v>
      </c>
      <c r="G8" s="302" t="s">
        <v>70</v>
      </c>
      <c r="H8" s="501"/>
      <c r="I8" s="442">
        <v>4</v>
      </c>
      <c r="J8" s="10">
        <f t="shared" si="0"/>
        <v>70</v>
      </c>
      <c r="K8" s="430" t="s">
        <v>591</v>
      </c>
      <c r="L8" s="451"/>
      <c r="N8" s="69">
        <v>0</v>
      </c>
      <c r="O8" s="69">
        <f t="shared" si="1"/>
        <v>0</v>
      </c>
      <c r="Q8" s="48">
        <v>40</v>
      </c>
      <c r="R8" s="48">
        <v>10</v>
      </c>
      <c r="S8" s="48">
        <v>20</v>
      </c>
      <c r="T8" s="48"/>
      <c r="U8" s="48"/>
      <c r="V8" s="48">
        <f t="shared" si="2"/>
        <v>70</v>
      </c>
    </row>
    <row r="9" spans="2:22" ht="12.75">
      <c r="B9" s="446"/>
      <c r="C9" s="447"/>
      <c r="D9" s="472"/>
      <c r="E9" s="386"/>
      <c r="F9" s="9" t="s">
        <v>20</v>
      </c>
      <c r="G9" s="303"/>
      <c r="H9" s="589"/>
      <c r="I9" s="459"/>
      <c r="J9" s="54">
        <f t="shared" si="0"/>
        <v>70</v>
      </c>
      <c r="K9" s="452"/>
      <c r="L9" s="453"/>
      <c r="N9" s="69">
        <v>0</v>
      </c>
      <c r="O9" s="69">
        <f t="shared" si="1"/>
        <v>0</v>
      </c>
      <c r="Q9" s="48">
        <v>40</v>
      </c>
      <c r="R9" s="48">
        <v>10</v>
      </c>
      <c r="S9" s="48"/>
      <c r="T9" s="48">
        <v>20</v>
      </c>
      <c r="U9" s="48"/>
      <c r="V9" s="48">
        <f t="shared" si="2"/>
        <v>70</v>
      </c>
    </row>
    <row r="10" spans="2:22" ht="12.75">
      <c r="B10" s="446"/>
      <c r="C10" s="447"/>
      <c r="D10" s="472"/>
      <c r="E10" s="302" t="s">
        <v>56</v>
      </c>
      <c r="F10" s="9" t="s">
        <v>21</v>
      </c>
      <c r="G10" s="303"/>
      <c r="H10" s="589"/>
      <c r="I10" s="459"/>
      <c r="J10" s="10">
        <f t="shared" si="0"/>
        <v>80</v>
      </c>
      <c r="K10" s="452"/>
      <c r="L10" s="453"/>
      <c r="N10" s="69">
        <v>0</v>
      </c>
      <c r="O10" s="69">
        <f t="shared" si="1"/>
        <v>0</v>
      </c>
      <c r="Q10" s="48">
        <v>40</v>
      </c>
      <c r="R10" s="48"/>
      <c r="S10" s="48">
        <v>20</v>
      </c>
      <c r="T10" s="48">
        <v>20</v>
      </c>
      <c r="U10" s="48"/>
      <c r="V10" s="48">
        <f t="shared" si="2"/>
        <v>80</v>
      </c>
    </row>
    <row r="11" spans="2:22" ht="12.75" customHeight="1">
      <c r="B11" s="446"/>
      <c r="C11" s="447"/>
      <c r="D11" s="386"/>
      <c r="E11" s="334"/>
      <c r="F11" s="58" t="s">
        <v>20</v>
      </c>
      <c r="G11" s="303"/>
      <c r="H11" s="589"/>
      <c r="I11" s="459"/>
      <c r="J11" s="10">
        <f t="shared" si="0"/>
        <v>60</v>
      </c>
      <c r="K11" s="452"/>
      <c r="L11" s="453"/>
      <c r="N11" s="69">
        <v>0</v>
      </c>
      <c r="O11" s="69">
        <f t="shared" si="1"/>
        <v>0</v>
      </c>
      <c r="Q11" s="48">
        <v>40</v>
      </c>
      <c r="R11" s="48"/>
      <c r="S11" s="48"/>
      <c r="T11" s="48">
        <v>20</v>
      </c>
      <c r="U11" s="48"/>
      <c r="V11" s="48">
        <f t="shared" si="2"/>
        <v>60</v>
      </c>
    </row>
    <row r="12" spans="2:22" ht="12.75">
      <c r="B12" s="446"/>
      <c r="C12" s="447"/>
      <c r="D12" s="385" t="s">
        <v>202</v>
      </c>
      <c r="E12" s="385" t="s">
        <v>56</v>
      </c>
      <c r="F12" s="9" t="s">
        <v>21</v>
      </c>
      <c r="G12" s="303"/>
      <c r="H12" s="589"/>
      <c r="I12" s="459"/>
      <c r="J12" s="54">
        <f t="shared" si="0"/>
        <v>80</v>
      </c>
      <c r="K12" s="452"/>
      <c r="L12" s="453"/>
      <c r="N12" s="69">
        <v>0</v>
      </c>
      <c r="O12" s="69">
        <f t="shared" si="1"/>
        <v>0</v>
      </c>
      <c r="Q12" s="48">
        <v>40</v>
      </c>
      <c r="R12" s="48"/>
      <c r="S12" s="48">
        <v>20</v>
      </c>
      <c r="T12" s="48">
        <v>20</v>
      </c>
      <c r="U12" s="48"/>
      <c r="V12" s="48">
        <f t="shared" si="2"/>
        <v>80</v>
      </c>
    </row>
    <row r="13" spans="2:22" ht="12.75">
      <c r="B13" s="448"/>
      <c r="C13" s="500"/>
      <c r="D13" s="386"/>
      <c r="E13" s="386"/>
      <c r="F13" s="9" t="s">
        <v>20</v>
      </c>
      <c r="G13" s="334"/>
      <c r="H13" s="502"/>
      <c r="I13" s="443"/>
      <c r="J13" s="10">
        <f t="shared" si="0"/>
        <v>60</v>
      </c>
      <c r="K13" s="465"/>
      <c r="L13" s="466"/>
      <c r="N13" s="69">
        <v>0</v>
      </c>
      <c r="O13" s="69">
        <f t="shared" si="1"/>
        <v>0</v>
      </c>
      <c r="Q13" s="48">
        <v>40</v>
      </c>
      <c r="R13" s="48"/>
      <c r="S13" s="48"/>
      <c r="T13" s="48">
        <v>20</v>
      </c>
      <c r="U13" s="48"/>
      <c r="V13" s="48">
        <f t="shared" si="2"/>
        <v>60</v>
      </c>
    </row>
    <row r="14" spans="2:22" ht="12.75">
      <c r="B14" s="15" t="s">
        <v>601</v>
      </c>
      <c r="C14" s="107"/>
      <c r="D14" s="16"/>
      <c r="E14" s="16"/>
      <c r="F14" s="16"/>
      <c r="G14" s="16"/>
      <c r="H14" s="16"/>
      <c r="I14" s="17"/>
      <c r="J14" s="17"/>
      <c r="K14" s="17"/>
      <c r="L14" s="18"/>
      <c r="Q14" s="49"/>
      <c r="R14" s="50"/>
      <c r="S14" s="50"/>
      <c r="T14" s="50"/>
      <c r="U14" s="50"/>
      <c r="V14" s="51"/>
    </row>
    <row r="15" spans="2:22" ht="12.75">
      <c r="B15" s="381" t="s">
        <v>34</v>
      </c>
      <c r="C15" s="411"/>
      <c r="D15" s="83" t="s">
        <v>28</v>
      </c>
      <c r="E15" s="80"/>
      <c r="F15" s="129" t="s">
        <v>20</v>
      </c>
      <c r="G15" s="83"/>
      <c r="H15" s="58"/>
      <c r="I15" s="58">
        <v>1</v>
      </c>
      <c r="J15" s="10">
        <f>V15</f>
        <v>100</v>
      </c>
      <c r="K15" s="402" t="s">
        <v>60</v>
      </c>
      <c r="L15" s="435"/>
      <c r="N15" s="69">
        <v>0</v>
      </c>
      <c r="O15" s="69">
        <f t="shared" si="1"/>
        <v>0</v>
      </c>
      <c r="Q15" s="48">
        <v>100</v>
      </c>
      <c r="R15" s="48"/>
      <c r="S15" s="48"/>
      <c r="T15" s="48"/>
      <c r="U15" s="48"/>
      <c r="V15" s="48">
        <f>SUM(Q15:U15)</f>
        <v>100</v>
      </c>
    </row>
    <row r="16" spans="2:22" ht="12.75" customHeight="1">
      <c r="B16" s="330" t="s">
        <v>602</v>
      </c>
      <c r="C16" s="331"/>
      <c r="D16" s="58" t="s">
        <v>276</v>
      </c>
      <c r="E16" s="58" t="s">
        <v>16</v>
      </c>
      <c r="F16" s="9" t="s">
        <v>20</v>
      </c>
      <c r="G16" s="58"/>
      <c r="H16" s="179"/>
      <c r="I16" s="9">
        <v>4</v>
      </c>
      <c r="J16" s="10">
        <f>V16</f>
        <v>30</v>
      </c>
      <c r="K16" s="328" t="s">
        <v>117</v>
      </c>
      <c r="L16" s="329"/>
      <c r="N16" s="69">
        <v>0</v>
      </c>
      <c r="O16" s="69">
        <f>N16*J17</f>
        <v>0</v>
      </c>
      <c r="Q16" s="48">
        <v>20</v>
      </c>
      <c r="R16" s="48">
        <v>10</v>
      </c>
      <c r="S16" s="48"/>
      <c r="T16" s="48"/>
      <c r="U16" s="48"/>
      <c r="V16" s="48">
        <f>SUM(Q16:U16)</f>
        <v>30</v>
      </c>
    </row>
    <row r="17" spans="2:22" ht="12.75" customHeight="1">
      <c r="B17" s="330" t="s">
        <v>603</v>
      </c>
      <c r="C17" s="331"/>
      <c r="D17" s="83" t="s">
        <v>974</v>
      </c>
      <c r="E17" s="58" t="s">
        <v>56</v>
      </c>
      <c r="F17" s="9" t="s">
        <v>19</v>
      </c>
      <c r="G17" s="58" t="s">
        <v>70</v>
      </c>
      <c r="H17" s="179"/>
      <c r="I17" s="9">
        <v>4</v>
      </c>
      <c r="J17" s="10">
        <f>V17</f>
        <v>30</v>
      </c>
      <c r="K17" s="328" t="s">
        <v>60</v>
      </c>
      <c r="L17" s="329"/>
      <c r="N17" s="69">
        <v>0</v>
      </c>
      <c r="O17" s="69">
        <f>N17*J18</f>
        <v>0</v>
      </c>
      <c r="Q17" s="48">
        <v>20</v>
      </c>
      <c r="R17" s="48"/>
      <c r="S17" s="48">
        <v>-10</v>
      </c>
      <c r="T17" s="48">
        <v>20</v>
      </c>
      <c r="U17" s="48"/>
      <c r="V17" s="48">
        <f>SUM(Q17:U17)</f>
        <v>30</v>
      </c>
    </row>
    <row r="18" spans="2:22" ht="12.75" customHeight="1">
      <c r="B18" s="395" t="s">
        <v>604</v>
      </c>
      <c r="C18" s="396"/>
      <c r="D18" s="302" t="s">
        <v>145</v>
      </c>
      <c r="E18" s="58" t="s">
        <v>16</v>
      </c>
      <c r="F18" s="302" t="s">
        <v>19</v>
      </c>
      <c r="G18" s="501"/>
      <c r="H18" s="501"/>
      <c r="I18" s="442">
        <v>4</v>
      </c>
      <c r="J18" s="54">
        <f>V18</f>
        <v>40</v>
      </c>
      <c r="K18" s="298" t="s">
        <v>48</v>
      </c>
      <c r="L18" s="299"/>
      <c r="N18" s="69">
        <v>0</v>
      </c>
      <c r="O18" s="69">
        <f>N18*J19</f>
        <v>0</v>
      </c>
      <c r="Q18" s="48">
        <v>40</v>
      </c>
      <c r="R18" s="48">
        <v>10</v>
      </c>
      <c r="S18" s="48">
        <v>-10</v>
      </c>
      <c r="T18" s="48"/>
      <c r="U18" s="48"/>
      <c r="V18" s="48">
        <f>SUM(Q18:U18)</f>
        <v>40</v>
      </c>
    </row>
    <row r="19" spans="2:22" ht="12.75">
      <c r="B19" s="397"/>
      <c r="C19" s="398"/>
      <c r="D19" s="334"/>
      <c r="E19" s="9" t="s">
        <v>56</v>
      </c>
      <c r="F19" s="334"/>
      <c r="G19" s="502"/>
      <c r="H19" s="502"/>
      <c r="I19" s="443"/>
      <c r="J19" s="54">
        <f>V19</f>
        <v>30</v>
      </c>
      <c r="K19" s="300"/>
      <c r="L19" s="301"/>
      <c r="N19" s="69">
        <v>0</v>
      </c>
      <c r="O19" s="69">
        <f>N19*J20</f>
        <v>0</v>
      </c>
      <c r="Q19" s="48">
        <v>40</v>
      </c>
      <c r="R19" s="48"/>
      <c r="S19" s="48">
        <v>-10</v>
      </c>
      <c r="T19" s="48"/>
      <c r="U19" s="48"/>
      <c r="V19" s="48">
        <f>SUM(Q19:U19)</f>
        <v>30</v>
      </c>
    </row>
    <row r="20" spans="2:22" ht="12.75">
      <c r="B20" s="15" t="s">
        <v>281</v>
      </c>
      <c r="C20" s="107"/>
      <c r="D20" s="16"/>
      <c r="E20" s="16"/>
      <c r="F20" s="16"/>
      <c r="G20" s="16"/>
      <c r="H20" s="16"/>
      <c r="I20" s="17"/>
      <c r="J20" s="17"/>
      <c r="K20" s="17"/>
      <c r="L20" s="18"/>
      <c r="Q20" s="49"/>
      <c r="R20" s="50"/>
      <c r="S20" s="50"/>
      <c r="T20" s="50"/>
      <c r="U20" s="50"/>
      <c r="V20" s="51"/>
    </row>
    <row r="21" spans="2:22" ht="12.75">
      <c r="B21" s="291" t="s">
        <v>63</v>
      </c>
      <c r="C21" s="292"/>
      <c r="D21" s="9" t="s">
        <v>133</v>
      </c>
      <c r="E21" s="7"/>
      <c r="F21" s="7"/>
      <c r="G21" s="7"/>
      <c r="H21" s="10"/>
      <c r="I21" s="54">
        <v>1</v>
      </c>
      <c r="J21" s="54">
        <f>V21</f>
        <v>10</v>
      </c>
      <c r="K21" s="479" t="s">
        <v>253</v>
      </c>
      <c r="L21" s="294"/>
      <c r="N21" s="69">
        <v>0</v>
      </c>
      <c r="O21" s="69">
        <f>N21*J22</f>
        <v>0</v>
      </c>
      <c r="Q21" s="48">
        <v>10</v>
      </c>
      <c r="R21" s="48"/>
      <c r="S21" s="48"/>
      <c r="T21" s="48"/>
      <c r="U21" s="48"/>
      <c r="V21" s="48">
        <f>SUM(Q21:U21)</f>
        <v>10</v>
      </c>
    </row>
    <row r="22" ht="10.5" customHeight="1"/>
    <row r="23" spans="14:15" ht="12.75">
      <c r="N23" s="237">
        <f>SUM(N5:N21)</f>
        <v>0</v>
      </c>
      <c r="O23" s="237">
        <f>SUM(O5:O21)</f>
        <v>0</v>
      </c>
    </row>
  </sheetData>
  <sheetProtection/>
  <mergeCells count="45">
    <mergeCell ref="V3:V4"/>
    <mergeCell ref="B5:C5"/>
    <mergeCell ref="K5:L5"/>
    <mergeCell ref="B2:L2"/>
    <mergeCell ref="Q2:V2"/>
    <mergeCell ref="B3:C4"/>
    <mergeCell ref="D3:F3"/>
    <mergeCell ref="G3:H3"/>
    <mergeCell ref="I3:I4"/>
    <mergeCell ref="T3:T4"/>
    <mergeCell ref="K15:L15"/>
    <mergeCell ref="S3:S4"/>
    <mergeCell ref="J3:J4"/>
    <mergeCell ref="K3:L4"/>
    <mergeCell ref="Q3:Q4"/>
    <mergeCell ref="U3:U4"/>
    <mergeCell ref="R3:R4"/>
    <mergeCell ref="N3:N4"/>
    <mergeCell ref="O3:O4"/>
    <mergeCell ref="K17:L17"/>
    <mergeCell ref="G18:G19"/>
    <mergeCell ref="H18:H19"/>
    <mergeCell ref="I18:I19"/>
    <mergeCell ref="K18:L19"/>
    <mergeCell ref="K16:L16"/>
    <mergeCell ref="B7:C7"/>
    <mergeCell ref="K7:L7"/>
    <mergeCell ref="B8:C13"/>
    <mergeCell ref="D8:D11"/>
    <mergeCell ref="E8:E9"/>
    <mergeCell ref="D12:D13"/>
    <mergeCell ref="G8:G13"/>
    <mergeCell ref="H8:H13"/>
    <mergeCell ref="I8:I13"/>
    <mergeCell ref="K8:L13"/>
    <mergeCell ref="F18:F19"/>
    <mergeCell ref="B21:C21"/>
    <mergeCell ref="K21:L21"/>
    <mergeCell ref="E10:E11"/>
    <mergeCell ref="E12:E13"/>
    <mergeCell ref="D18:D19"/>
    <mergeCell ref="B18:C19"/>
    <mergeCell ref="B17:C17"/>
    <mergeCell ref="B15:C15"/>
    <mergeCell ref="B16:C16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2:V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14.7109375" style="0" customWidth="1"/>
    <col min="3" max="3" width="15.71093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7.57421875" style="0" customWidth="1"/>
    <col min="12" max="12" width="8.00390625" style="0" customWidth="1"/>
    <col min="13" max="13" width="2.00390625" style="0" customWidth="1"/>
    <col min="14" max="15" width="8.140625" style="0" customWidth="1"/>
    <col min="16" max="16" width="4.00390625" style="0" customWidth="1"/>
    <col min="17" max="17" width="7.140625" style="0" customWidth="1"/>
    <col min="18" max="18" width="8.00390625" style="0" customWidth="1"/>
    <col min="19" max="19" width="8.421875" style="0" customWidth="1"/>
    <col min="20" max="20" width="8.8515625" style="0" customWidth="1"/>
    <col min="21" max="21" width="8.57421875" style="0" customWidth="1"/>
    <col min="22" max="22" width="7.28125" style="0" customWidth="1"/>
  </cols>
  <sheetData>
    <row r="1" ht="8.25" customHeight="1"/>
    <row r="2" spans="2:22" ht="15.75">
      <c r="B2" s="284" t="s">
        <v>1130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69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16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287" t="s">
        <v>517</v>
      </c>
      <c r="C7" s="288"/>
      <c r="D7" s="58" t="s">
        <v>145</v>
      </c>
      <c r="E7" s="58" t="s">
        <v>16</v>
      </c>
      <c r="F7" s="9" t="s">
        <v>21</v>
      </c>
      <c r="G7" s="58"/>
      <c r="H7" s="58" t="s">
        <v>180</v>
      </c>
      <c r="I7" s="58">
        <v>4</v>
      </c>
      <c r="J7" s="10">
        <f>V7</f>
        <v>80</v>
      </c>
      <c r="K7" s="119" t="s">
        <v>99</v>
      </c>
      <c r="L7" s="618" t="s">
        <v>123</v>
      </c>
      <c r="N7" s="69">
        <v>0</v>
      </c>
      <c r="O7" s="69">
        <f aca="true" t="shared" si="0" ref="O7:O62">N7*J7</f>
        <v>0</v>
      </c>
      <c r="Q7" s="48">
        <v>40</v>
      </c>
      <c r="R7" s="48">
        <v>10</v>
      </c>
      <c r="S7" s="48">
        <v>20</v>
      </c>
      <c r="T7" s="48"/>
      <c r="U7" s="48">
        <v>10</v>
      </c>
      <c r="V7" s="48">
        <f>SUM(Q7:U7)</f>
        <v>80</v>
      </c>
    </row>
    <row r="8" spans="2:22" ht="12.75" customHeight="1">
      <c r="B8" s="287" t="s">
        <v>518</v>
      </c>
      <c r="C8" s="288"/>
      <c r="D8" s="83" t="s">
        <v>25</v>
      </c>
      <c r="E8" s="58" t="s">
        <v>16</v>
      </c>
      <c r="F8" s="9" t="s">
        <v>20</v>
      </c>
      <c r="G8" s="58"/>
      <c r="H8" s="58"/>
      <c r="I8" s="58">
        <v>4</v>
      </c>
      <c r="J8" s="10">
        <f>V8</f>
        <v>40</v>
      </c>
      <c r="K8" s="114" t="s">
        <v>151</v>
      </c>
      <c r="L8" s="619"/>
      <c r="N8" s="69">
        <v>0</v>
      </c>
      <c r="O8" s="69">
        <f t="shared" si="0"/>
        <v>0</v>
      </c>
      <c r="Q8" s="48">
        <v>30</v>
      </c>
      <c r="R8" s="48">
        <v>10</v>
      </c>
      <c r="S8" s="48"/>
      <c r="T8" s="48"/>
      <c r="U8" s="48"/>
      <c r="V8" s="48">
        <f>SUM(Q8:U8)</f>
        <v>40</v>
      </c>
    </row>
    <row r="9" spans="2:22" ht="12.75" customHeight="1">
      <c r="B9" s="287" t="s">
        <v>519</v>
      </c>
      <c r="C9" s="339" t="s">
        <v>520</v>
      </c>
      <c r="D9" s="9" t="s">
        <v>50</v>
      </c>
      <c r="E9" s="9" t="s">
        <v>56</v>
      </c>
      <c r="F9" s="302" t="s">
        <v>20</v>
      </c>
      <c r="G9" s="302"/>
      <c r="H9" s="302"/>
      <c r="I9" s="302">
        <v>4</v>
      </c>
      <c r="J9" s="10">
        <f>V9</f>
        <v>40</v>
      </c>
      <c r="K9" s="604" t="s">
        <v>84</v>
      </c>
      <c r="L9" s="619"/>
      <c r="N9" s="69">
        <v>0</v>
      </c>
      <c r="O9" s="69">
        <f t="shared" si="0"/>
        <v>0</v>
      </c>
      <c r="Q9" s="48">
        <v>40</v>
      </c>
      <c r="R9" s="48"/>
      <c r="S9" s="48"/>
      <c r="T9" s="48"/>
      <c r="U9" s="48"/>
      <c r="V9" s="48">
        <f>SUM(Q9:U9)</f>
        <v>40</v>
      </c>
    </row>
    <row r="10" spans="2:22" ht="12.75">
      <c r="B10" s="332"/>
      <c r="C10" s="340"/>
      <c r="D10" s="171" t="s">
        <v>276</v>
      </c>
      <c r="E10" s="9" t="s">
        <v>16</v>
      </c>
      <c r="F10" s="334"/>
      <c r="G10" s="334"/>
      <c r="H10" s="334"/>
      <c r="I10" s="334"/>
      <c r="J10" s="79">
        <f>V10</f>
        <v>30</v>
      </c>
      <c r="K10" s="606"/>
      <c r="L10" s="620"/>
      <c r="N10" s="69">
        <v>0</v>
      </c>
      <c r="O10" s="69">
        <f t="shared" si="0"/>
        <v>0</v>
      </c>
      <c r="Q10" s="48">
        <v>20</v>
      </c>
      <c r="R10" s="48">
        <v>10</v>
      </c>
      <c r="S10" s="48"/>
      <c r="T10" s="48"/>
      <c r="U10" s="48"/>
      <c r="V10" s="48">
        <f>SUM(Q10:U10)</f>
        <v>30</v>
      </c>
    </row>
    <row r="11" spans="2:22" ht="12.75">
      <c r="B11" s="287" t="s">
        <v>501</v>
      </c>
      <c r="C11" s="288"/>
      <c r="D11" s="302" t="s">
        <v>145</v>
      </c>
      <c r="E11" s="302" t="s">
        <v>17</v>
      </c>
      <c r="F11" s="9" t="s">
        <v>21</v>
      </c>
      <c r="G11" s="302"/>
      <c r="H11" s="302"/>
      <c r="I11" s="302">
        <v>4</v>
      </c>
      <c r="J11" s="10">
        <f aca="true" t="shared" si="1" ref="J11:J22">V11</f>
        <v>80</v>
      </c>
      <c r="K11" s="370" t="s">
        <v>48</v>
      </c>
      <c r="L11" s="370" t="s">
        <v>229</v>
      </c>
      <c r="N11" s="69">
        <v>0</v>
      </c>
      <c r="O11" s="69">
        <f t="shared" si="0"/>
        <v>0</v>
      </c>
      <c r="Q11" s="48">
        <v>40</v>
      </c>
      <c r="R11" s="48">
        <v>20</v>
      </c>
      <c r="S11" s="48">
        <v>20</v>
      </c>
      <c r="T11" s="48"/>
      <c r="U11" s="48"/>
      <c r="V11" s="48">
        <f aca="true" t="shared" si="2" ref="V11:V26">SUM(Q11:U11)</f>
        <v>80</v>
      </c>
    </row>
    <row r="12" spans="2:22" ht="12.75">
      <c r="B12" s="304"/>
      <c r="C12" s="305"/>
      <c r="D12" s="303"/>
      <c r="E12" s="303"/>
      <c r="F12" s="9" t="s">
        <v>20</v>
      </c>
      <c r="G12" s="303"/>
      <c r="H12" s="303"/>
      <c r="I12" s="303"/>
      <c r="J12" s="10">
        <f t="shared" si="1"/>
        <v>60</v>
      </c>
      <c r="K12" s="391"/>
      <c r="L12" s="391"/>
      <c r="N12" s="69">
        <v>0</v>
      </c>
      <c r="O12" s="69">
        <f t="shared" si="0"/>
        <v>0</v>
      </c>
      <c r="Q12" s="48">
        <v>40</v>
      </c>
      <c r="R12" s="48">
        <v>20</v>
      </c>
      <c r="S12" s="48"/>
      <c r="T12" s="48"/>
      <c r="U12" s="48"/>
      <c r="V12" s="48">
        <f t="shared" si="2"/>
        <v>60</v>
      </c>
    </row>
    <row r="13" spans="2:22" ht="12.75">
      <c r="B13" s="332"/>
      <c r="C13" s="333"/>
      <c r="D13" s="334"/>
      <c r="E13" s="334"/>
      <c r="F13" s="9" t="s">
        <v>19</v>
      </c>
      <c r="G13" s="334"/>
      <c r="H13" s="334"/>
      <c r="I13" s="334"/>
      <c r="J13" s="10">
        <f t="shared" si="1"/>
        <v>50</v>
      </c>
      <c r="K13" s="392"/>
      <c r="L13" s="391"/>
      <c r="N13" s="69">
        <v>0</v>
      </c>
      <c r="O13" s="69">
        <f t="shared" si="0"/>
        <v>0</v>
      </c>
      <c r="Q13" s="48">
        <v>40</v>
      </c>
      <c r="R13" s="48">
        <v>20</v>
      </c>
      <c r="S13" s="48">
        <v>-10</v>
      </c>
      <c r="T13" s="48"/>
      <c r="U13" s="48"/>
      <c r="V13" s="48">
        <f t="shared" si="2"/>
        <v>50</v>
      </c>
    </row>
    <row r="14" spans="2:22" ht="12.75">
      <c r="B14" s="287" t="s">
        <v>502</v>
      </c>
      <c r="C14" s="288"/>
      <c r="D14" s="302" t="s">
        <v>202</v>
      </c>
      <c r="E14" s="302" t="s">
        <v>56</v>
      </c>
      <c r="F14" s="9" t="s">
        <v>21</v>
      </c>
      <c r="G14" s="302" t="s">
        <v>181</v>
      </c>
      <c r="H14" s="302"/>
      <c r="I14" s="302">
        <v>4</v>
      </c>
      <c r="J14" s="10">
        <f t="shared" si="1"/>
        <v>80</v>
      </c>
      <c r="K14" s="370" t="s">
        <v>48</v>
      </c>
      <c r="L14" s="391"/>
      <c r="N14" s="69">
        <v>0</v>
      </c>
      <c r="O14" s="69">
        <f t="shared" si="0"/>
        <v>0</v>
      </c>
      <c r="Q14" s="48">
        <v>40</v>
      </c>
      <c r="R14" s="48"/>
      <c r="S14" s="48">
        <v>20</v>
      </c>
      <c r="T14" s="48">
        <v>20</v>
      </c>
      <c r="U14" s="48"/>
      <c r="V14" s="48">
        <f t="shared" si="2"/>
        <v>80</v>
      </c>
    </row>
    <row r="15" spans="2:22" ht="12.75">
      <c r="B15" s="304"/>
      <c r="C15" s="305"/>
      <c r="D15" s="303"/>
      <c r="E15" s="303"/>
      <c r="F15" s="9" t="s">
        <v>20</v>
      </c>
      <c r="G15" s="303"/>
      <c r="H15" s="303"/>
      <c r="I15" s="303"/>
      <c r="J15" s="10">
        <f t="shared" si="1"/>
        <v>60</v>
      </c>
      <c r="K15" s="391"/>
      <c r="L15" s="391"/>
      <c r="N15" s="69">
        <v>0</v>
      </c>
      <c r="O15" s="69">
        <f t="shared" si="0"/>
        <v>0</v>
      </c>
      <c r="Q15" s="48">
        <v>40</v>
      </c>
      <c r="R15" s="48"/>
      <c r="S15" s="48"/>
      <c r="T15" s="48">
        <v>20</v>
      </c>
      <c r="U15" s="48"/>
      <c r="V15" s="48">
        <f t="shared" si="2"/>
        <v>60</v>
      </c>
    </row>
    <row r="16" spans="2:22" ht="12.75">
      <c r="B16" s="332"/>
      <c r="C16" s="333"/>
      <c r="D16" s="334"/>
      <c r="E16" s="334"/>
      <c r="F16" s="9" t="s">
        <v>19</v>
      </c>
      <c r="G16" s="334"/>
      <c r="H16" s="334"/>
      <c r="I16" s="334"/>
      <c r="J16" s="10">
        <f t="shared" si="1"/>
        <v>50</v>
      </c>
      <c r="K16" s="392"/>
      <c r="L16" s="391"/>
      <c r="N16" s="69">
        <v>0</v>
      </c>
      <c r="O16" s="69">
        <f t="shared" si="0"/>
        <v>0</v>
      </c>
      <c r="Q16" s="48">
        <v>40</v>
      </c>
      <c r="R16" s="48"/>
      <c r="S16" s="48">
        <v>-10</v>
      </c>
      <c r="T16" s="48">
        <v>20</v>
      </c>
      <c r="U16" s="48"/>
      <c r="V16" s="48">
        <f t="shared" si="2"/>
        <v>50</v>
      </c>
    </row>
    <row r="17" spans="2:22" ht="12.75">
      <c r="B17" s="287" t="s">
        <v>503</v>
      </c>
      <c r="C17" s="288"/>
      <c r="D17" s="302" t="s">
        <v>30</v>
      </c>
      <c r="E17" s="302" t="s">
        <v>233</v>
      </c>
      <c r="F17" s="9" t="s">
        <v>21</v>
      </c>
      <c r="G17" s="302"/>
      <c r="H17" s="302" t="s">
        <v>180</v>
      </c>
      <c r="I17" s="302">
        <v>4</v>
      </c>
      <c r="J17" s="10">
        <f t="shared" si="1"/>
        <v>110</v>
      </c>
      <c r="K17" s="370" t="s">
        <v>48</v>
      </c>
      <c r="L17" s="391"/>
      <c r="N17" s="69">
        <v>0</v>
      </c>
      <c r="O17" s="69">
        <f t="shared" si="0"/>
        <v>0</v>
      </c>
      <c r="Q17" s="48">
        <v>40</v>
      </c>
      <c r="R17" s="48">
        <v>40</v>
      </c>
      <c r="S17" s="48">
        <v>20</v>
      </c>
      <c r="T17" s="48"/>
      <c r="U17" s="48">
        <v>10</v>
      </c>
      <c r="V17" s="48">
        <f t="shared" si="2"/>
        <v>110</v>
      </c>
    </row>
    <row r="18" spans="2:22" ht="12.75">
      <c r="B18" s="304"/>
      <c r="C18" s="305"/>
      <c r="D18" s="303"/>
      <c r="E18" s="303"/>
      <c r="F18" s="9" t="s">
        <v>20</v>
      </c>
      <c r="G18" s="303"/>
      <c r="H18" s="303"/>
      <c r="I18" s="303"/>
      <c r="J18" s="10">
        <f t="shared" si="1"/>
        <v>90</v>
      </c>
      <c r="K18" s="391"/>
      <c r="L18" s="391"/>
      <c r="N18" s="69">
        <v>0</v>
      </c>
      <c r="O18" s="69">
        <f t="shared" si="0"/>
        <v>0</v>
      </c>
      <c r="Q18" s="48">
        <v>40</v>
      </c>
      <c r="R18" s="48">
        <v>40</v>
      </c>
      <c r="S18" s="48"/>
      <c r="T18" s="48"/>
      <c r="U18" s="48">
        <v>10</v>
      </c>
      <c r="V18" s="48">
        <f t="shared" si="2"/>
        <v>90</v>
      </c>
    </row>
    <row r="19" spans="2:22" ht="12.75">
      <c r="B19" s="332"/>
      <c r="C19" s="333"/>
      <c r="D19" s="334"/>
      <c r="E19" s="334"/>
      <c r="F19" s="9" t="s">
        <v>19</v>
      </c>
      <c r="G19" s="334"/>
      <c r="H19" s="334"/>
      <c r="I19" s="334"/>
      <c r="J19" s="10">
        <f t="shared" si="1"/>
        <v>80</v>
      </c>
      <c r="K19" s="392"/>
      <c r="L19" s="391"/>
      <c r="N19" s="69">
        <v>0</v>
      </c>
      <c r="O19" s="69">
        <f t="shared" si="0"/>
        <v>0</v>
      </c>
      <c r="Q19" s="48">
        <v>40</v>
      </c>
      <c r="R19" s="48">
        <v>40</v>
      </c>
      <c r="S19" s="48">
        <v>-10</v>
      </c>
      <c r="T19" s="48"/>
      <c r="U19" s="48">
        <v>10</v>
      </c>
      <c r="V19" s="48">
        <f t="shared" si="2"/>
        <v>80</v>
      </c>
    </row>
    <row r="20" spans="2:22" ht="12.75">
      <c r="B20" s="287" t="s">
        <v>504</v>
      </c>
      <c r="C20" s="288"/>
      <c r="D20" s="302" t="s">
        <v>202</v>
      </c>
      <c r="E20" s="302" t="s">
        <v>56</v>
      </c>
      <c r="F20" s="9" t="s">
        <v>21</v>
      </c>
      <c r="G20" s="302" t="s">
        <v>70</v>
      </c>
      <c r="H20" s="302"/>
      <c r="I20" s="302">
        <v>4</v>
      </c>
      <c r="J20" s="10">
        <f t="shared" si="1"/>
        <v>80</v>
      </c>
      <c r="K20" s="370" t="s">
        <v>48</v>
      </c>
      <c r="L20" s="391"/>
      <c r="N20" s="69">
        <v>0</v>
      </c>
      <c r="O20" s="69">
        <f t="shared" si="0"/>
        <v>0</v>
      </c>
      <c r="Q20" s="48">
        <v>40</v>
      </c>
      <c r="R20" s="48"/>
      <c r="S20" s="48">
        <v>20</v>
      </c>
      <c r="T20" s="48">
        <v>20</v>
      </c>
      <c r="U20" s="48"/>
      <c r="V20" s="48">
        <f t="shared" si="2"/>
        <v>80</v>
      </c>
    </row>
    <row r="21" spans="2:22" ht="12.75">
      <c r="B21" s="304"/>
      <c r="C21" s="305"/>
      <c r="D21" s="303"/>
      <c r="E21" s="303"/>
      <c r="F21" s="9" t="s">
        <v>20</v>
      </c>
      <c r="G21" s="303"/>
      <c r="H21" s="303"/>
      <c r="I21" s="303"/>
      <c r="J21" s="10">
        <f t="shared" si="1"/>
        <v>60</v>
      </c>
      <c r="K21" s="391"/>
      <c r="L21" s="391"/>
      <c r="N21" s="69">
        <v>0</v>
      </c>
      <c r="O21" s="69">
        <f t="shared" si="0"/>
        <v>0</v>
      </c>
      <c r="Q21" s="48">
        <v>40</v>
      </c>
      <c r="R21" s="48"/>
      <c r="S21" s="48"/>
      <c r="T21" s="48">
        <v>20</v>
      </c>
      <c r="U21" s="48"/>
      <c r="V21" s="48">
        <f t="shared" si="2"/>
        <v>60</v>
      </c>
    </row>
    <row r="22" spans="2:22" ht="12.75">
      <c r="B22" s="332"/>
      <c r="C22" s="333"/>
      <c r="D22" s="334"/>
      <c r="E22" s="334"/>
      <c r="F22" s="9" t="s">
        <v>19</v>
      </c>
      <c r="G22" s="334"/>
      <c r="H22" s="334"/>
      <c r="I22" s="334"/>
      <c r="J22" s="10">
        <f t="shared" si="1"/>
        <v>50</v>
      </c>
      <c r="K22" s="392"/>
      <c r="L22" s="391"/>
      <c r="N22" s="69">
        <v>0</v>
      </c>
      <c r="O22" s="69">
        <f t="shared" si="0"/>
        <v>0</v>
      </c>
      <c r="Q22" s="48">
        <v>40</v>
      </c>
      <c r="R22" s="48"/>
      <c r="S22" s="48">
        <v>-10</v>
      </c>
      <c r="T22" s="48">
        <v>20</v>
      </c>
      <c r="U22" s="48"/>
      <c r="V22" s="48">
        <f t="shared" si="2"/>
        <v>50</v>
      </c>
    </row>
    <row r="23" spans="2:22" ht="12.75">
      <c r="B23" s="287" t="s">
        <v>505</v>
      </c>
      <c r="C23" s="288"/>
      <c r="D23" s="302" t="s">
        <v>145</v>
      </c>
      <c r="E23" s="302" t="s">
        <v>17</v>
      </c>
      <c r="F23" s="9" t="s">
        <v>21</v>
      </c>
      <c r="G23" s="302"/>
      <c r="H23" s="302" t="s">
        <v>180</v>
      </c>
      <c r="I23" s="302">
        <v>4</v>
      </c>
      <c r="J23" s="10">
        <f aca="true" t="shared" si="3" ref="J23:J30">V23</f>
        <v>90</v>
      </c>
      <c r="K23" s="370" t="s">
        <v>48</v>
      </c>
      <c r="L23" s="391"/>
      <c r="N23" s="69">
        <v>0</v>
      </c>
      <c r="O23" s="69">
        <f t="shared" si="0"/>
        <v>0</v>
      </c>
      <c r="Q23" s="48">
        <v>40</v>
      </c>
      <c r="R23" s="48">
        <v>20</v>
      </c>
      <c r="S23" s="48">
        <v>20</v>
      </c>
      <c r="T23" s="48"/>
      <c r="U23" s="48">
        <v>10</v>
      </c>
      <c r="V23" s="48">
        <f t="shared" si="2"/>
        <v>90</v>
      </c>
    </row>
    <row r="24" spans="2:22" ht="12.75">
      <c r="B24" s="332"/>
      <c r="C24" s="333"/>
      <c r="D24" s="303"/>
      <c r="E24" s="303"/>
      <c r="F24" s="9" t="s">
        <v>20</v>
      </c>
      <c r="G24" s="303"/>
      <c r="H24" s="303"/>
      <c r="I24" s="303"/>
      <c r="J24" s="10">
        <f t="shared" si="3"/>
        <v>70</v>
      </c>
      <c r="K24" s="391"/>
      <c r="L24" s="391"/>
      <c r="N24" s="69">
        <v>0</v>
      </c>
      <c r="O24" s="69">
        <f t="shared" si="0"/>
        <v>0</v>
      </c>
      <c r="Q24" s="48">
        <v>40</v>
      </c>
      <c r="R24" s="48">
        <v>20</v>
      </c>
      <c r="S24" s="48"/>
      <c r="T24" s="48"/>
      <c r="U24" s="48">
        <v>10</v>
      </c>
      <c r="V24" s="48">
        <f t="shared" si="2"/>
        <v>70</v>
      </c>
    </row>
    <row r="25" spans="2:22" ht="27" customHeight="1">
      <c r="B25" s="339" t="s">
        <v>523</v>
      </c>
      <c r="C25" s="337" t="s">
        <v>524</v>
      </c>
      <c r="D25" s="302" t="s">
        <v>145</v>
      </c>
      <c r="E25" s="302" t="s">
        <v>17</v>
      </c>
      <c r="F25" s="9" t="s">
        <v>21</v>
      </c>
      <c r="G25" s="302" t="s">
        <v>70</v>
      </c>
      <c r="H25" s="302"/>
      <c r="I25" s="302">
        <v>4</v>
      </c>
      <c r="J25" s="10">
        <f t="shared" si="3"/>
        <v>100</v>
      </c>
      <c r="K25" s="370" t="s">
        <v>48</v>
      </c>
      <c r="L25" s="391"/>
      <c r="N25" s="69">
        <v>0</v>
      </c>
      <c r="O25" s="69">
        <f t="shared" si="0"/>
        <v>0</v>
      </c>
      <c r="Q25" s="48">
        <v>40</v>
      </c>
      <c r="R25" s="48">
        <v>20</v>
      </c>
      <c r="S25" s="48">
        <v>20</v>
      </c>
      <c r="T25" s="48">
        <v>20</v>
      </c>
      <c r="U25" s="48"/>
      <c r="V25" s="48">
        <f t="shared" si="2"/>
        <v>100</v>
      </c>
    </row>
    <row r="26" spans="2:22" ht="27" customHeight="1">
      <c r="B26" s="340"/>
      <c r="C26" s="338"/>
      <c r="D26" s="334"/>
      <c r="E26" s="334"/>
      <c r="F26" s="9" t="s">
        <v>20</v>
      </c>
      <c r="G26" s="334"/>
      <c r="H26" s="334"/>
      <c r="I26" s="334"/>
      <c r="J26" s="10">
        <f t="shared" si="3"/>
        <v>80</v>
      </c>
      <c r="K26" s="392"/>
      <c r="L26" s="392"/>
      <c r="N26" s="69">
        <v>0</v>
      </c>
      <c r="O26" s="69">
        <f t="shared" si="0"/>
        <v>0</v>
      </c>
      <c r="Q26" s="48">
        <v>40</v>
      </c>
      <c r="R26" s="48">
        <v>20</v>
      </c>
      <c r="S26" s="48"/>
      <c r="T26" s="48">
        <v>20</v>
      </c>
      <c r="U26" s="48"/>
      <c r="V26" s="48">
        <f t="shared" si="2"/>
        <v>80</v>
      </c>
    </row>
    <row r="27" spans="2:22" ht="12.75" customHeight="1">
      <c r="B27" s="287" t="s">
        <v>498</v>
      </c>
      <c r="C27" s="288"/>
      <c r="D27" s="58" t="s">
        <v>24</v>
      </c>
      <c r="E27" s="302" t="s">
        <v>16</v>
      </c>
      <c r="F27" s="58" t="s">
        <v>21</v>
      </c>
      <c r="G27" s="360"/>
      <c r="H27" s="302"/>
      <c r="I27" s="302">
        <v>4</v>
      </c>
      <c r="J27" s="10">
        <f t="shared" si="3"/>
        <v>70</v>
      </c>
      <c r="K27" s="370" t="s">
        <v>117</v>
      </c>
      <c r="L27" s="370" t="s">
        <v>60</v>
      </c>
      <c r="N27" s="69">
        <v>0</v>
      </c>
      <c r="O27" s="69">
        <f t="shared" si="0"/>
        <v>0</v>
      </c>
      <c r="Q27" s="48">
        <v>40</v>
      </c>
      <c r="R27" s="48">
        <v>10</v>
      </c>
      <c r="S27" s="48">
        <v>20</v>
      </c>
      <c r="T27" s="48"/>
      <c r="U27" s="48"/>
      <c r="V27" s="48">
        <f aca="true" t="shared" si="4" ref="V27:V38">SUM(Q27:U27)</f>
        <v>70</v>
      </c>
    </row>
    <row r="28" spans="2:22" ht="12.75">
      <c r="B28" s="304"/>
      <c r="C28" s="305"/>
      <c r="D28" s="58" t="s">
        <v>276</v>
      </c>
      <c r="E28" s="303"/>
      <c r="F28" s="101" t="s">
        <v>21</v>
      </c>
      <c r="G28" s="354"/>
      <c r="H28" s="303"/>
      <c r="I28" s="303"/>
      <c r="J28" s="10">
        <f t="shared" si="3"/>
        <v>50</v>
      </c>
      <c r="K28" s="392"/>
      <c r="L28" s="391"/>
      <c r="N28" s="69">
        <v>0</v>
      </c>
      <c r="O28" s="69">
        <f t="shared" si="0"/>
        <v>0</v>
      </c>
      <c r="Q28" s="48">
        <v>20</v>
      </c>
      <c r="R28" s="48">
        <v>10</v>
      </c>
      <c r="S28" s="48">
        <v>20</v>
      </c>
      <c r="T28" s="48"/>
      <c r="U28" s="48"/>
      <c r="V28" s="48">
        <f t="shared" si="4"/>
        <v>50</v>
      </c>
    </row>
    <row r="29" spans="2:22" ht="12.75">
      <c r="B29" s="304"/>
      <c r="C29" s="305"/>
      <c r="D29" s="58" t="s">
        <v>24</v>
      </c>
      <c r="E29" s="303"/>
      <c r="F29" s="58" t="s">
        <v>20</v>
      </c>
      <c r="G29" s="354"/>
      <c r="H29" s="303"/>
      <c r="I29" s="303"/>
      <c r="J29" s="10">
        <f t="shared" si="3"/>
        <v>50</v>
      </c>
      <c r="K29" s="370" t="s">
        <v>117</v>
      </c>
      <c r="L29" s="391"/>
      <c r="N29" s="69">
        <v>0</v>
      </c>
      <c r="O29" s="69">
        <f t="shared" si="0"/>
        <v>0</v>
      </c>
      <c r="Q29" s="48">
        <v>40</v>
      </c>
      <c r="R29" s="48">
        <v>10</v>
      </c>
      <c r="S29" s="48"/>
      <c r="T29" s="48"/>
      <c r="U29" s="48"/>
      <c r="V29" s="48">
        <f t="shared" si="4"/>
        <v>50</v>
      </c>
    </row>
    <row r="30" spans="2:22" ht="12.75">
      <c r="B30" s="304"/>
      <c r="C30" s="305"/>
      <c r="D30" s="58" t="s">
        <v>276</v>
      </c>
      <c r="E30" s="303"/>
      <c r="F30" s="101" t="s">
        <v>20</v>
      </c>
      <c r="G30" s="354"/>
      <c r="H30" s="303"/>
      <c r="I30" s="303"/>
      <c r="J30" s="10">
        <f t="shared" si="3"/>
        <v>30</v>
      </c>
      <c r="K30" s="392"/>
      <c r="L30" s="391"/>
      <c r="N30" s="69">
        <v>0</v>
      </c>
      <c r="O30" s="69">
        <f t="shared" si="0"/>
        <v>0</v>
      </c>
      <c r="Q30" s="48">
        <v>20</v>
      </c>
      <c r="R30" s="48">
        <v>10</v>
      </c>
      <c r="S30" s="48"/>
      <c r="T30" s="48"/>
      <c r="U30" s="48"/>
      <c r="V30" s="48">
        <f t="shared" si="4"/>
        <v>30</v>
      </c>
    </row>
    <row r="31" spans="2:22" ht="12.75">
      <c r="B31" s="304"/>
      <c r="C31" s="305"/>
      <c r="D31" s="58" t="s">
        <v>24</v>
      </c>
      <c r="E31" s="303"/>
      <c r="F31" s="58" t="s">
        <v>19</v>
      </c>
      <c r="G31" s="354"/>
      <c r="H31" s="303"/>
      <c r="I31" s="303"/>
      <c r="J31" s="10">
        <f aca="true" t="shared" si="5" ref="J31:J36">V31</f>
        <v>40</v>
      </c>
      <c r="K31" s="370" t="s">
        <v>117</v>
      </c>
      <c r="L31" s="391"/>
      <c r="N31" s="69">
        <v>0</v>
      </c>
      <c r="O31" s="69">
        <f t="shared" si="0"/>
        <v>0</v>
      </c>
      <c r="Q31" s="48">
        <v>40</v>
      </c>
      <c r="R31" s="48">
        <v>10</v>
      </c>
      <c r="S31" s="48">
        <v>-10</v>
      </c>
      <c r="T31" s="48"/>
      <c r="U31" s="48"/>
      <c r="V31" s="48">
        <f t="shared" si="4"/>
        <v>40</v>
      </c>
    </row>
    <row r="32" spans="2:22" ht="12.75">
      <c r="B32" s="304"/>
      <c r="C32" s="305"/>
      <c r="D32" s="58" t="s">
        <v>276</v>
      </c>
      <c r="E32" s="334"/>
      <c r="F32" s="101" t="s">
        <v>19</v>
      </c>
      <c r="G32" s="355"/>
      <c r="H32" s="334"/>
      <c r="I32" s="334"/>
      <c r="J32" s="10">
        <f t="shared" si="5"/>
        <v>20</v>
      </c>
      <c r="K32" s="392"/>
      <c r="L32" s="391"/>
      <c r="N32" s="69">
        <v>0</v>
      </c>
      <c r="O32" s="69">
        <f t="shared" si="0"/>
        <v>0</v>
      </c>
      <c r="Q32" s="48">
        <v>20</v>
      </c>
      <c r="R32" s="48">
        <v>10</v>
      </c>
      <c r="S32" s="48">
        <v>-10</v>
      </c>
      <c r="T32" s="48"/>
      <c r="U32" s="48"/>
      <c r="V32" s="48">
        <f t="shared" si="4"/>
        <v>20</v>
      </c>
    </row>
    <row r="33" spans="2:22" ht="12.75" customHeight="1">
      <c r="B33" s="287" t="s">
        <v>521</v>
      </c>
      <c r="C33" s="288"/>
      <c r="D33" s="58" t="s">
        <v>24</v>
      </c>
      <c r="E33" s="302" t="s">
        <v>16</v>
      </c>
      <c r="F33" s="58" t="s">
        <v>21</v>
      </c>
      <c r="G33" s="360" t="s">
        <v>497</v>
      </c>
      <c r="H33" s="302"/>
      <c r="I33" s="302">
        <v>4</v>
      </c>
      <c r="J33" s="10">
        <f t="shared" si="5"/>
        <v>75</v>
      </c>
      <c r="K33" s="370" t="s">
        <v>117</v>
      </c>
      <c r="L33" s="391"/>
      <c r="N33" s="69">
        <v>0</v>
      </c>
      <c r="O33" s="69">
        <f t="shared" si="0"/>
        <v>0</v>
      </c>
      <c r="Q33" s="48">
        <v>40</v>
      </c>
      <c r="R33" s="48">
        <v>10</v>
      </c>
      <c r="S33" s="48">
        <v>20</v>
      </c>
      <c r="T33" s="48">
        <v>5</v>
      </c>
      <c r="U33" s="48"/>
      <c r="V33" s="48">
        <f t="shared" si="4"/>
        <v>75</v>
      </c>
    </row>
    <row r="34" spans="2:22" ht="12.75">
      <c r="B34" s="304"/>
      <c r="C34" s="305"/>
      <c r="D34" s="58" t="s">
        <v>276</v>
      </c>
      <c r="E34" s="303"/>
      <c r="F34" s="101" t="s">
        <v>21</v>
      </c>
      <c r="G34" s="354"/>
      <c r="H34" s="303"/>
      <c r="I34" s="303"/>
      <c r="J34" s="10">
        <f t="shared" si="5"/>
        <v>55</v>
      </c>
      <c r="K34" s="392"/>
      <c r="L34" s="391"/>
      <c r="N34" s="69">
        <v>0</v>
      </c>
      <c r="O34" s="69">
        <f t="shared" si="0"/>
        <v>0</v>
      </c>
      <c r="Q34" s="48">
        <v>20</v>
      </c>
      <c r="R34" s="48">
        <v>10</v>
      </c>
      <c r="S34" s="48">
        <v>20</v>
      </c>
      <c r="T34" s="48">
        <v>5</v>
      </c>
      <c r="U34" s="48"/>
      <c r="V34" s="48">
        <f t="shared" si="4"/>
        <v>55</v>
      </c>
    </row>
    <row r="35" spans="2:22" ht="12.75">
      <c r="B35" s="304"/>
      <c r="C35" s="305"/>
      <c r="D35" s="58" t="s">
        <v>24</v>
      </c>
      <c r="E35" s="303"/>
      <c r="F35" s="58" t="s">
        <v>20</v>
      </c>
      <c r="G35" s="354"/>
      <c r="H35" s="303"/>
      <c r="I35" s="303"/>
      <c r="J35" s="10">
        <f t="shared" si="5"/>
        <v>55</v>
      </c>
      <c r="K35" s="370" t="s">
        <v>117</v>
      </c>
      <c r="L35" s="391"/>
      <c r="N35" s="69">
        <v>0</v>
      </c>
      <c r="O35" s="69">
        <f t="shared" si="0"/>
        <v>0</v>
      </c>
      <c r="Q35" s="48">
        <v>40</v>
      </c>
      <c r="R35" s="48">
        <v>10</v>
      </c>
      <c r="S35" s="48"/>
      <c r="T35" s="48">
        <v>5</v>
      </c>
      <c r="U35" s="48"/>
      <c r="V35" s="48">
        <f t="shared" si="4"/>
        <v>55</v>
      </c>
    </row>
    <row r="36" spans="2:22" ht="12.75">
      <c r="B36" s="304"/>
      <c r="C36" s="305"/>
      <c r="D36" s="58" t="s">
        <v>276</v>
      </c>
      <c r="E36" s="303"/>
      <c r="F36" s="101" t="s">
        <v>20</v>
      </c>
      <c r="G36" s="354"/>
      <c r="H36" s="303"/>
      <c r="I36" s="303"/>
      <c r="J36" s="10">
        <f t="shared" si="5"/>
        <v>35</v>
      </c>
      <c r="K36" s="392"/>
      <c r="L36" s="391"/>
      <c r="N36" s="69">
        <v>0</v>
      </c>
      <c r="O36" s="69">
        <f t="shared" si="0"/>
        <v>0</v>
      </c>
      <c r="Q36" s="48">
        <v>20</v>
      </c>
      <c r="R36" s="48">
        <v>10</v>
      </c>
      <c r="S36" s="48"/>
      <c r="T36" s="48">
        <v>5</v>
      </c>
      <c r="U36" s="48"/>
      <c r="V36" s="48">
        <f t="shared" si="4"/>
        <v>35</v>
      </c>
    </row>
    <row r="37" spans="2:22" ht="12.75">
      <c r="B37" s="304"/>
      <c r="C37" s="305"/>
      <c r="D37" s="58" t="s">
        <v>24</v>
      </c>
      <c r="E37" s="303"/>
      <c r="F37" s="58" t="s">
        <v>19</v>
      </c>
      <c r="G37" s="354"/>
      <c r="H37" s="303"/>
      <c r="I37" s="303"/>
      <c r="J37" s="10">
        <f>V37</f>
        <v>45</v>
      </c>
      <c r="K37" s="370" t="s">
        <v>117</v>
      </c>
      <c r="L37" s="391"/>
      <c r="N37" s="69">
        <v>0</v>
      </c>
      <c r="O37" s="69">
        <f t="shared" si="0"/>
        <v>0</v>
      </c>
      <c r="Q37" s="48">
        <v>40</v>
      </c>
      <c r="R37" s="48">
        <v>10</v>
      </c>
      <c r="S37" s="48">
        <v>-10</v>
      </c>
      <c r="T37" s="48">
        <v>5</v>
      </c>
      <c r="U37" s="48"/>
      <c r="V37" s="48">
        <f t="shared" si="4"/>
        <v>45</v>
      </c>
    </row>
    <row r="38" spans="2:22" ht="12.75">
      <c r="B38" s="304"/>
      <c r="C38" s="305"/>
      <c r="D38" s="58" t="s">
        <v>276</v>
      </c>
      <c r="E38" s="303"/>
      <c r="F38" s="101" t="s">
        <v>19</v>
      </c>
      <c r="G38" s="354"/>
      <c r="H38" s="303"/>
      <c r="I38" s="303"/>
      <c r="J38" s="44">
        <f>V38</f>
        <v>25</v>
      </c>
      <c r="K38" s="391"/>
      <c r="L38" s="391"/>
      <c r="N38" s="69">
        <v>0</v>
      </c>
      <c r="O38" s="69">
        <f t="shared" si="0"/>
        <v>0</v>
      </c>
      <c r="Q38" s="48">
        <v>20</v>
      </c>
      <c r="R38" s="48">
        <v>10</v>
      </c>
      <c r="S38" s="48">
        <v>-10</v>
      </c>
      <c r="T38" s="48">
        <v>5</v>
      </c>
      <c r="U38" s="48"/>
      <c r="V38" s="48">
        <f t="shared" si="4"/>
        <v>25</v>
      </c>
    </row>
    <row r="39" spans="2:22" ht="12.75">
      <c r="B39" s="116" t="s">
        <v>281</v>
      </c>
      <c r="C39" s="124"/>
      <c r="D39" s="124"/>
      <c r="E39" s="127"/>
      <c r="F39" s="127"/>
      <c r="G39" s="127"/>
      <c r="H39" s="127"/>
      <c r="I39" s="127"/>
      <c r="J39" s="128"/>
      <c r="K39" s="128"/>
      <c r="L39" s="139"/>
      <c r="N39" s="69">
        <v>0</v>
      </c>
      <c r="O39" s="69">
        <f t="shared" si="0"/>
        <v>0</v>
      </c>
      <c r="Q39" s="49"/>
      <c r="R39" s="50"/>
      <c r="S39" s="50"/>
      <c r="T39" s="50"/>
      <c r="U39" s="50"/>
      <c r="V39" s="51"/>
    </row>
    <row r="40" spans="2:22" ht="12.75" customHeight="1">
      <c r="B40" s="287" t="s">
        <v>138</v>
      </c>
      <c r="C40" s="288"/>
      <c r="D40" s="302" t="s">
        <v>24</v>
      </c>
      <c r="E40" s="302" t="s">
        <v>16</v>
      </c>
      <c r="F40" s="9" t="s">
        <v>20</v>
      </c>
      <c r="G40" s="302"/>
      <c r="H40" s="302"/>
      <c r="I40" s="302">
        <v>4</v>
      </c>
      <c r="J40" s="10">
        <f aca="true" t="shared" si="6" ref="J40:J53">V40</f>
        <v>50</v>
      </c>
      <c r="K40" s="494" t="s">
        <v>140</v>
      </c>
      <c r="L40" s="495"/>
      <c r="N40" s="69">
        <v>0</v>
      </c>
      <c r="O40" s="69">
        <f t="shared" si="0"/>
        <v>0</v>
      </c>
      <c r="Q40" s="48">
        <v>40</v>
      </c>
      <c r="R40" s="48">
        <v>10</v>
      </c>
      <c r="S40" s="48"/>
      <c r="T40" s="48"/>
      <c r="U40" s="48"/>
      <c r="V40" s="48">
        <f aca="true" t="shared" si="7" ref="V40:V62">SUM(Q40:U40)</f>
        <v>50</v>
      </c>
    </row>
    <row r="41" spans="2:22" ht="12.75">
      <c r="B41" s="304"/>
      <c r="C41" s="305"/>
      <c r="D41" s="303"/>
      <c r="E41" s="334"/>
      <c r="F41" s="9" t="s">
        <v>19</v>
      </c>
      <c r="G41" s="334"/>
      <c r="H41" s="334"/>
      <c r="I41" s="334"/>
      <c r="J41" s="79">
        <f t="shared" si="6"/>
        <v>40</v>
      </c>
      <c r="K41" s="597"/>
      <c r="L41" s="598"/>
      <c r="N41" s="69">
        <v>0</v>
      </c>
      <c r="O41" s="69">
        <f t="shared" si="0"/>
        <v>0</v>
      </c>
      <c r="Q41" s="48">
        <v>40</v>
      </c>
      <c r="R41" s="48">
        <v>10</v>
      </c>
      <c r="S41" s="48">
        <v>-10</v>
      </c>
      <c r="T41" s="48"/>
      <c r="U41" s="48"/>
      <c r="V41" s="48">
        <f t="shared" si="7"/>
        <v>40</v>
      </c>
    </row>
    <row r="42" spans="2:22" ht="12.75" customHeight="1">
      <c r="B42" s="287" t="s">
        <v>525</v>
      </c>
      <c r="C42" s="288"/>
      <c r="D42" s="302" t="s">
        <v>24</v>
      </c>
      <c r="E42" s="302" t="s">
        <v>16</v>
      </c>
      <c r="F42" s="9" t="s">
        <v>20</v>
      </c>
      <c r="G42" s="302" t="s">
        <v>497</v>
      </c>
      <c r="H42" s="302"/>
      <c r="I42" s="302">
        <v>4</v>
      </c>
      <c r="J42" s="10">
        <f t="shared" si="6"/>
        <v>55</v>
      </c>
      <c r="K42" s="597"/>
      <c r="L42" s="598"/>
      <c r="N42" s="69">
        <v>0</v>
      </c>
      <c r="O42" s="69">
        <f t="shared" si="0"/>
        <v>0</v>
      </c>
      <c r="Q42" s="48">
        <v>40</v>
      </c>
      <c r="R42" s="48">
        <v>10</v>
      </c>
      <c r="S42" s="48"/>
      <c r="T42" s="48">
        <v>5</v>
      </c>
      <c r="U42" s="48"/>
      <c r="V42" s="48">
        <f t="shared" si="7"/>
        <v>55</v>
      </c>
    </row>
    <row r="43" spans="2:22" ht="12.75">
      <c r="B43" s="304"/>
      <c r="C43" s="305"/>
      <c r="D43" s="303"/>
      <c r="E43" s="334"/>
      <c r="F43" s="9" t="s">
        <v>19</v>
      </c>
      <c r="G43" s="334"/>
      <c r="H43" s="334"/>
      <c r="I43" s="334"/>
      <c r="J43" s="79">
        <f t="shared" si="6"/>
        <v>45</v>
      </c>
      <c r="K43" s="496"/>
      <c r="L43" s="497"/>
      <c r="N43" s="69">
        <v>0</v>
      </c>
      <c r="O43" s="69">
        <f t="shared" si="0"/>
        <v>0</v>
      </c>
      <c r="Q43" s="48">
        <v>40</v>
      </c>
      <c r="R43" s="48">
        <v>10</v>
      </c>
      <c r="S43" s="48">
        <v>-10</v>
      </c>
      <c r="T43" s="48">
        <v>5</v>
      </c>
      <c r="U43" s="48"/>
      <c r="V43" s="48">
        <f t="shared" si="7"/>
        <v>45</v>
      </c>
    </row>
    <row r="44" spans="2:22" ht="12.75">
      <c r="B44" s="395" t="s">
        <v>526</v>
      </c>
      <c r="C44" s="396"/>
      <c r="D44" s="385" t="s">
        <v>974</v>
      </c>
      <c r="E44" s="302" t="s">
        <v>56</v>
      </c>
      <c r="F44" s="9" t="s">
        <v>20</v>
      </c>
      <c r="G44" s="302" t="s">
        <v>70</v>
      </c>
      <c r="H44" s="302"/>
      <c r="I44" s="302">
        <v>4</v>
      </c>
      <c r="J44" s="10">
        <f t="shared" si="6"/>
        <v>40</v>
      </c>
      <c r="K44" s="494" t="s">
        <v>48</v>
      </c>
      <c r="L44" s="495"/>
      <c r="N44" s="69">
        <v>0</v>
      </c>
      <c r="O44" s="69">
        <f t="shared" si="0"/>
        <v>0</v>
      </c>
      <c r="Q44" s="48">
        <v>20</v>
      </c>
      <c r="R44" s="48"/>
      <c r="S44" s="48"/>
      <c r="T44" s="48">
        <v>20</v>
      </c>
      <c r="U44" s="48"/>
      <c r="V44" s="48">
        <f t="shared" si="7"/>
        <v>40</v>
      </c>
    </row>
    <row r="45" spans="2:22" ht="12.75">
      <c r="B45" s="610"/>
      <c r="C45" s="611"/>
      <c r="D45" s="303"/>
      <c r="E45" s="303"/>
      <c r="F45" s="9" t="s">
        <v>19</v>
      </c>
      <c r="G45" s="303"/>
      <c r="H45" s="303"/>
      <c r="I45" s="303"/>
      <c r="J45" s="10">
        <f t="shared" si="6"/>
        <v>30</v>
      </c>
      <c r="K45" s="496"/>
      <c r="L45" s="497"/>
      <c r="N45" s="69">
        <v>0</v>
      </c>
      <c r="O45" s="69">
        <f t="shared" si="0"/>
        <v>0</v>
      </c>
      <c r="Q45" s="48">
        <v>20</v>
      </c>
      <c r="R45" s="48"/>
      <c r="S45" s="48">
        <v>-10</v>
      </c>
      <c r="T45" s="48">
        <v>20</v>
      </c>
      <c r="U45" s="48"/>
      <c r="V45" s="48">
        <f t="shared" si="7"/>
        <v>30</v>
      </c>
    </row>
    <row r="46" spans="2:22" ht="12.75">
      <c r="B46" s="395" t="s">
        <v>527</v>
      </c>
      <c r="C46" s="396"/>
      <c r="D46" s="302" t="s">
        <v>50</v>
      </c>
      <c r="E46" s="302" t="s">
        <v>56</v>
      </c>
      <c r="F46" s="9" t="s">
        <v>21</v>
      </c>
      <c r="G46" s="302" t="s">
        <v>181</v>
      </c>
      <c r="H46" s="302"/>
      <c r="I46" s="302">
        <v>4</v>
      </c>
      <c r="J46" s="10">
        <f t="shared" si="6"/>
        <v>60</v>
      </c>
      <c r="K46" s="494" t="s">
        <v>66</v>
      </c>
      <c r="L46" s="594"/>
      <c r="N46" s="69">
        <v>0</v>
      </c>
      <c r="O46" s="69">
        <f t="shared" si="0"/>
        <v>0</v>
      </c>
      <c r="Q46" s="48">
        <v>20</v>
      </c>
      <c r="R46" s="48"/>
      <c r="S46" s="48">
        <v>20</v>
      </c>
      <c r="T46" s="48">
        <v>20</v>
      </c>
      <c r="U46" s="48"/>
      <c r="V46" s="48">
        <f t="shared" si="7"/>
        <v>60</v>
      </c>
    </row>
    <row r="47" spans="2:22" ht="12.75">
      <c r="B47" s="610"/>
      <c r="C47" s="611"/>
      <c r="D47" s="303"/>
      <c r="E47" s="303"/>
      <c r="F47" s="9" t="s">
        <v>20</v>
      </c>
      <c r="G47" s="303"/>
      <c r="H47" s="303"/>
      <c r="I47" s="303"/>
      <c r="J47" s="10">
        <f t="shared" si="6"/>
        <v>40</v>
      </c>
      <c r="K47" s="607"/>
      <c r="L47" s="608"/>
      <c r="N47" s="69">
        <v>0</v>
      </c>
      <c r="O47" s="69">
        <f t="shared" si="0"/>
        <v>0</v>
      </c>
      <c r="Q47" s="48">
        <v>20</v>
      </c>
      <c r="R47" s="48"/>
      <c r="S47" s="48"/>
      <c r="T47" s="48">
        <v>20</v>
      </c>
      <c r="U47" s="48"/>
      <c r="V47" s="48">
        <f t="shared" si="7"/>
        <v>40</v>
      </c>
    </row>
    <row r="48" spans="2:22" ht="12.75">
      <c r="B48" s="610"/>
      <c r="C48" s="611"/>
      <c r="D48" s="303"/>
      <c r="E48" s="334"/>
      <c r="F48" s="9" t="s">
        <v>19</v>
      </c>
      <c r="G48" s="303"/>
      <c r="H48" s="303"/>
      <c r="I48" s="303"/>
      <c r="J48" s="10">
        <f t="shared" si="6"/>
        <v>30</v>
      </c>
      <c r="K48" s="607"/>
      <c r="L48" s="608"/>
      <c r="N48" s="69">
        <v>0</v>
      </c>
      <c r="O48" s="69">
        <f t="shared" si="0"/>
        <v>0</v>
      </c>
      <c r="Q48" s="48">
        <v>20</v>
      </c>
      <c r="R48" s="48"/>
      <c r="S48" s="48">
        <v>-10</v>
      </c>
      <c r="T48" s="48">
        <v>20</v>
      </c>
      <c r="U48" s="48"/>
      <c r="V48" s="48">
        <f t="shared" si="7"/>
        <v>30</v>
      </c>
    </row>
    <row r="49" spans="2:22" ht="12.75">
      <c r="B49" s="610"/>
      <c r="C49" s="611"/>
      <c r="D49" s="303"/>
      <c r="E49" s="302" t="s">
        <v>16</v>
      </c>
      <c r="F49" s="9" t="s">
        <v>21</v>
      </c>
      <c r="G49" s="303"/>
      <c r="H49" s="303"/>
      <c r="I49" s="303"/>
      <c r="J49" s="10">
        <f t="shared" si="6"/>
        <v>70</v>
      </c>
      <c r="K49" s="607"/>
      <c r="L49" s="608"/>
      <c r="N49" s="69">
        <v>0</v>
      </c>
      <c r="O49" s="69">
        <f t="shared" si="0"/>
        <v>0</v>
      </c>
      <c r="Q49" s="48">
        <v>20</v>
      </c>
      <c r="R49" s="48">
        <v>10</v>
      </c>
      <c r="S49" s="48">
        <v>20</v>
      </c>
      <c r="T49" s="48">
        <v>20</v>
      </c>
      <c r="U49" s="48"/>
      <c r="V49" s="48">
        <f t="shared" si="7"/>
        <v>70</v>
      </c>
    </row>
    <row r="50" spans="2:22" ht="12.75">
      <c r="B50" s="610"/>
      <c r="C50" s="611"/>
      <c r="D50" s="303"/>
      <c r="E50" s="303"/>
      <c r="F50" s="9" t="s">
        <v>20</v>
      </c>
      <c r="G50" s="303"/>
      <c r="H50" s="303"/>
      <c r="I50" s="303"/>
      <c r="J50" s="10">
        <f t="shared" si="6"/>
        <v>50</v>
      </c>
      <c r="K50" s="607"/>
      <c r="L50" s="608"/>
      <c r="N50" s="69">
        <v>0</v>
      </c>
      <c r="O50" s="69">
        <f t="shared" si="0"/>
        <v>0</v>
      </c>
      <c r="Q50" s="48">
        <v>20</v>
      </c>
      <c r="R50" s="48">
        <v>10</v>
      </c>
      <c r="S50" s="48"/>
      <c r="T50" s="48">
        <v>20</v>
      </c>
      <c r="U50" s="48"/>
      <c r="V50" s="48">
        <f t="shared" si="7"/>
        <v>50</v>
      </c>
    </row>
    <row r="51" spans="2:22" ht="12.75">
      <c r="B51" s="397"/>
      <c r="C51" s="398"/>
      <c r="D51" s="334"/>
      <c r="E51" s="334"/>
      <c r="F51" s="9" t="s">
        <v>19</v>
      </c>
      <c r="G51" s="334"/>
      <c r="H51" s="334"/>
      <c r="I51" s="334"/>
      <c r="J51" s="10">
        <f t="shared" si="6"/>
        <v>40</v>
      </c>
      <c r="K51" s="607"/>
      <c r="L51" s="608"/>
      <c r="N51" s="69">
        <v>0</v>
      </c>
      <c r="O51" s="69">
        <f t="shared" si="0"/>
        <v>0</v>
      </c>
      <c r="Q51" s="48">
        <v>20</v>
      </c>
      <c r="R51" s="48">
        <v>10</v>
      </c>
      <c r="S51" s="48">
        <v>-10</v>
      </c>
      <c r="T51" s="48">
        <v>20</v>
      </c>
      <c r="U51" s="48"/>
      <c r="V51" s="48">
        <f t="shared" si="7"/>
        <v>40</v>
      </c>
    </row>
    <row r="52" spans="2:22" ht="12.75">
      <c r="B52" s="395" t="s">
        <v>144</v>
      </c>
      <c r="C52" s="396"/>
      <c r="D52" s="302" t="s">
        <v>50</v>
      </c>
      <c r="E52" s="302" t="s">
        <v>56</v>
      </c>
      <c r="F52" s="9" t="s">
        <v>20</v>
      </c>
      <c r="G52" s="302" t="s">
        <v>72</v>
      </c>
      <c r="H52" s="302"/>
      <c r="I52" s="302">
        <v>4</v>
      </c>
      <c r="J52" s="10">
        <f t="shared" si="6"/>
        <v>40</v>
      </c>
      <c r="K52" s="607"/>
      <c r="L52" s="608"/>
      <c r="N52" s="69">
        <v>0</v>
      </c>
      <c r="O52" s="69">
        <f t="shared" si="0"/>
        <v>0</v>
      </c>
      <c r="Q52" s="48">
        <v>20</v>
      </c>
      <c r="R52" s="48"/>
      <c r="S52" s="48"/>
      <c r="T52" s="48">
        <v>20</v>
      </c>
      <c r="U52" s="48"/>
      <c r="V52" s="48">
        <f t="shared" si="7"/>
        <v>40</v>
      </c>
    </row>
    <row r="53" spans="2:22" ht="12.75">
      <c r="B53" s="610"/>
      <c r="C53" s="611"/>
      <c r="D53" s="303"/>
      <c r="E53" s="303"/>
      <c r="F53" s="9" t="s">
        <v>19</v>
      </c>
      <c r="G53" s="303"/>
      <c r="H53" s="303"/>
      <c r="I53" s="303"/>
      <c r="J53" s="10">
        <f t="shared" si="6"/>
        <v>30</v>
      </c>
      <c r="K53" s="595"/>
      <c r="L53" s="596"/>
      <c r="N53" s="69">
        <v>0</v>
      </c>
      <c r="O53" s="69">
        <f t="shared" si="0"/>
        <v>0</v>
      </c>
      <c r="Q53" s="48">
        <v>20</v>
      </c>
      <c r="R53" s="48"/>
      <c r="S53" s="48">
        <v>-10</v>
      </c>
      <c r="T53" s="48">
        <v>20</v>
      </c>
      <c r="U53" s="48"/>
      <c r="V53" s="48">
        <f t="shared" si="7"/>
        <v>30</v>
      </c>
    </row>
    <row r="54" spans="2:22" ht="12.75" customHeight="1">
      <c r="B54" s="287" t="s">
        <v>508</v>
      </c>
      <c r="C54" s="288"/>
      <c r="D54" s="302" t="s">
        <v>202</v>
      </c>
      <c r="E54" s="302" t="s">
        <v>56</v>
      </c>
      <c r="F54" s="9" t="s">
        <v>21</v>
      </c>
      <c r="G54" s="302" t="s">
        <v>70</v>
      </c>
      <c r="H54" s="302"/>
      <c r="I54" s="302">
        <v>4</v>
      </c>
      <c r="J54" s="10">
        <f aca="true" t="shared" si="8" ref="J54:J59">V54</f>
        <v>80</v>
      </c>
      <c r="K54" s="289" t="s">
        <v>48</v>
      </c>
      <c r="L54" s="290"/>
      <c r="N54" s="69">
        <v>0</v>
      </c>
      <c r="O54" s="69">
        <f t="shared" si="0"/>
        <v>0</v>
      </c>
      <c r="Q54" s="48">
        <v>40</v>
      </c>
      <c r="R54" s="48"/>
      <c r="S54" s="48">
        <v>20</v>
      </c>
      <c r="T54" s="48">
        <v>20</v>
      </c>
      <c r="U54" s="48"/>
      <c r="V54" s="48">
        <f t="shared" si="7"/>
        <v>80</v>
      </c>
    </row>
    <row r="55" spans="2:22" ht="12.75">
      <c r="B55" s="304"/>
      <c r="C55" s="305"/>
      <c r="D55" s="334"/>
      <c r="E55" s="334"/>
      <c r="F55" s="9" t="s">
        <v>20</v>
      </c>
      <c r="G55" s="334"/>
      <c r="H55" s="303"/>
      <c r="I55" s="303"/>
      <c r="J55" s="10">
        <f t="shared" si="8"/>
        <v>60</v>
      </c>
      <c r="K55" s="342"/>
      <c r="L55" s="343"/>
      <c r="N55" s="69">
        <v>0</v>
      </c>
      <c r="O55" s="69">
        <f t="shared" si="0"/>
        <v>0</v>
      </c>
      <c r="Q55" s="48">
        <v>40</v>
      </c>
      <c r="R55" s="48"/>
      <c r="S55" s="48"/>
      <c r="T55" s="48">
        <v>20</v>
      </c>
      <c r="U55" s="48"/>
      <c r="V55" s="48">
        <f t="shared" si="7"/>
        <v>60</v>
      </c>
    </row>
    <row r="56" spans="2:22" ht="12.75">
      <c r="B56" s="304"/>
      <c r="C56" s="305"/>
      <c r="D56" s="302" t="s">
        <v>145</v>
      </c>
      <c r="E56" s="302" t="s">
        <v>56</v>
      </c>
      <c r="F56" s="9" t="s">
        <v>21</v>
      </c>
      <c r="G56" s="302" t="s">
        <v>70</v>
      </c>
      <c r="H56" s="303"/>
      <c r="I56" s="303"/>
      <c r="J56" s="10">
        <f t="shared" si="8"/>
        <v>80</v>
      </c>
      <c r="K56" s="342"/>
      <c r="L56" s="343"/>
      <c r="N56" s="69">
        <v>0</v>
      </c>
      <c r="O56" s="69">
        <f t="shared" si="0"/>
        <v>0</v>
      </c>
      <c r="Q56" s="48">
        <v>40</v>
      </c>
      <c r="R56" s="48"/>
      <c r="S56" s="48">
        <v>20</v>
      </c>
      <c r="T56" s="48">
        <v>20</v>
      </c>
      <c r="U56" s="48"/>
      <c r="V56" s="48">
        <f t="shared" si="7"/>
        <v>80</v>
      </c>
    </row>
    <row r="57" spans="2:22" ht="12.75">
      <c r="B57" s="304"/>
      <c r="C57" s="305"/>
      <c r="D57" s="303"/>
      <c r="E57" s="334"/>
      <c r="F57" s="9" t="s">
        <v>20</v>
      </c>
      <c r="G57" s="303"/>
      <c r="H57" s="303"/>
      <c r="I57" s="303"/>
      <c r="J57" s="10">
        <f t="shared" si="8"/>
        <v>60</v>
      </c>
      <c r="K57" s="342"/>
      <c r="L57" s="343"/>
      <c r="N57" s="69">
        <v>0</v>
      </c>
      <c r="O57" s="69">
        <f>N57*J57</f>
        <v>0</v>
      </c>
      <c r="Q57" s="48">
        <v>40</v>
      </c>
      <c r="R57" s="48"/>
      <c r="S57" s="48"/>
      <c r="T57" s="48">
        <v>20</v>
      </c>
      <c r="U57" s="48"/>
      <c r="V57" s="48">
        <f t="shared" si="7"/>
        <v>60</v>
      </c>
    </row>
    <row r="58" spans="2:22" ht="12.75">
      <c r="B58" s="304"/>
      <c r="C58" s="305"/>
      <c r="D58" s="303"/>
      <c r="E58" s="302" t="s">
        <v>16</v>
      </c>
      <c r="F58" s="9" t="s">
        <v>21</v>
      </c>
      <c r="G58" s="303"/>
      <c r="H58" s="303"/>
      <c r="I58" s="303"/>
      <c r="J58" s="10">
        <f t="shared" si="8"/>
        <v>90</v>
      </c>
      <c r="K58" s="342"/>
      <c r="L58" s="343"/>
      <c r="N58" s="69">
        <v>0</v>
      </c>
      <c r="O58" s="69">
        <f t="shared" si="0"/>
        <v>0</v>
      </c>
      <c r="Q58" s="48">
        <v>40</v>
      </c>
      <c r="R58" s="48">
        <v>10</v>
      </c>
      <c r="S58" s="48">
        <v>20</v>
      </c>
      <c r="T58" s="48">
        <v>20</v>
      </c>
      <c r="U58" s="48"/>
      <c r="V58" s="48">
        <f t="shared" si="7"/>
        <v>90</v>
      </c>
    </row>
    <row r="59" spans="2:22" ht="12.75">
      <c r="B59" s="332"/>
      <c r="C59" s="333"/>
      <c r="D59" s="334"/>
      <c r="E59" s="334"/>
      <c r="F59" s="9" t="s">
        <v>20</v>
      </c>
      <c r="G59" s="334"/>
      <c r="H59" s="334"/>
      <c r="I59" s="334"/>
      <c r="J59" s="10">
        <f t="shared" si="8"/>
        <v>70</v>
      </c>
      <c r="K59" s="344"/>
      <c r="L59" s="345"/>
      <c r="N59" s="69">
        <v>0</v>
      </c>
      <c r="O59" s="69">
        <f t="shared" si="0"/>
        <v>0</v>
      </c>
      <c r="Q59" s="48">
        <v>40</v>
      </c>
      <c r="R59" s="48">
        <v>10</v>
      </c>
      <c r="S59" s="48"/>
      <c r="T59" s="48">
        <v>20</v>
      </c>
      <c r="U59" s="48"/>
      <c r="V59" s="48">
        <f t="shared" si="7"/>
        <v>70</v>
      </c>
    </row>
    <row r="60" spans="2:22" ht="12.75">
      <c r="B60" s="330" t="s">
        <v>462</v>
      </c>
      <c r="C60" s="331"/>
      <c r="D60" s="53" t="s">
        <v>833</v>
      </c>
      <c r="E60" s="1"/>
      <c r="F60" s="9" t="s">
        <v>20</v>
      </c>
      <c r="G60" s="5"/>
      <c r="H60" s="5"/>
      <c r="I60" s="10">
        <v>1</v>
      </c>
      <c r="J60" s="54">
        <f>V60</f>
        <v>70</v>
      </c>
      <c r="K60" s="310" t="s">
        <v>100</v>
      </c>
      <c r="L60" s="311"/>
      <c r="N60" s="69">
        <v>0</v>
      </c>
      <c r="O60" s="69">
        <f t="shared" si="0"/>
        <v>0</v>
      </c>
      <c r="Q60" s="48">
        <v>70</v>
      </c>
      <c r="R60" s="48"/>
      <c r="S60" s="48"/>
      <c r="T60" s="48"/>
      <c r="U60" s="48"/>
      <c r="V60" s="48">
        <f t="shared" si="7"/>
        <v>70</v>
      </c>
    </row>
    <row r="61" spans="2:22" ht="12.75">
      <c r="B61" s="291" t="s">
        <v>528</v>
      </c>
      <c r="C61" s="292"/>
      <c r="D61" s="9" t="s">
        <v>133</v>
      </c>
      <c r="E61" s="7"/>
      <c r="F61" s="7"/>
      <c r="G61" s="7"/>
      <c r="H61" s="7"/>
      <c r="I61" s="10">
        <v>1</v>
      </c>
      <c r="J61" s="54">
        <f>V61</f>
        <v>10</v>
      </c>
      <c r="K61" s="293" t="s">
        <v>67</v>
      </c>
      <c r="L61" s="294"/>
      <c r="N61" s="69">
        <v>0</v>
      </c>
      <c r="O61" s="69">
        <f t="shared" si="0"/>
        <v>0</v>
      </c>
      <c r="Q61" s="48">
        <v>10</v>
      </c>
      <c r="R61" s="48"/>
      <c r="S61" s="48"/>
      <c r="T61" s="48"/>
      <c r="U61" s="48"/>
      <c r="V61" s="48">
        <f t="shared" si="7"/>
        <v>10</v>
      </c>
    </row>
    <row r="62" spans="2:22" ht="12.75">
      <c r="B62" s="291" t="s">
        <v>63</v>
      </c>
      <c r="C62" s="292"/>
      <c r="D62" s="9" t="s">
        <v>133</v>
      </c>
      <c r="E62" s="7"/>
      <c r="F62" s="7"/>
      <c r="G62" s="7"/>
      <c r="H62" s="7"/>
      <c r="I62" s="10">
        <v>1</v>
      </c>
      <c r="J62" s="54">
        <f>V62</f>
        <v>10</v>
      </c>
      <c r="K62" s="479" t="s">
        <v>253</v>
      </c>
      <c r="L62" s="294"/>
      <c r="N62" s="69">
        <v>0</v>
      </c>
      <c r="O62" s="69">
        <f t="shared" si="0"/>
        <v>0</v>
      </c>
      <c r="Q62" s="48">
        <v>10</v>
      </c>
      <c r="R62" s="48"/>
      <c r="S62" s="48"/>
      <c r="T62" s="48"/>
      <c r="U62" s="48"/>
      <c r="V62" s="48">
        <f t="shared" si="7"/>
        <v>10</v>
      </c>
    </row>
    <row r="63" spans="2:12" ht="12.75">
      <c r="B63" s="15" t="s">
        <v>79</v>
      </c>
      <c r="C63" s="107"/>
      <c r="D63" s="107"/>
      <c r="E63" s="19"/>
      <c r="F63" s="19"/>
      <c r="G63" s="19"/>
      <c r="H63" s="19"/>
      <c r="I63" s="19"/>
      <c r="J63" s="19"/>
      <c r="K63" s="19"/>
      <c r="L63" s="20"/>
    </row>
    <row r="64" spans="2:15" ht="12.75">
      <c r="B64" s="89" t="s">
        <v>529</v>
      </c>
      <c r="C64" s="164"/>
      <c r="D64" s="164"/>
      <c r="E64" s="36"/>
      <c r="F64" s="36"/>
      <c r="G64" s="36"/>
      <c r="H64" s="36"/>
      <c r="I64" s="36"/>
      <c r="J64" s="36"/>
      <c r="K64" s="36"/>
      <c r="L64" s="37"/>
      <c r="N64" s="277">
        <f>SUM(N5:N63)</f>
        <v>0</v>
      </c>
      <c r="O64" s="277">
        <f>SUM(O5:O63)</f>
        <v>0</v>
      </c>
    </row>
    <row r="65" spans="2:12" ht="12.75">
      <c r="B65" s="116" t="s">
        <v>510</v>
      </c>
      <c r="C65" s="124"/>
      <c r="D65" s="124"/>
      <c r="E65" s="117"/>
      <c r="F65" s="117"/>
      <c r="G65" s="117"/>
      <c r="H65" s="117"/>
      <c r="I65" s="117"/>
      <c r="J65" s="117"/>
      <c r="K65" s="117"/>
      <c r="L65" s="113"/>
    </row>
    <row r="66" spans="2:12" ht="12.75">
      <c r="B66" s="89" t="s">
        <v>1122</v>
      </c>
      <c r="C66" s="164"/>
      <c r="D66" s="164"/>
      <c r="E66" s="36"/>
      <c r="F66" s="36"/>
      <c r="G66" s="36"/>
      <c r="H66" s="36"/>
      <c r="I66" s="36"/>
      <c r="J66" s="36"/>
      <c r="K66" s="36"/>
      <c r="L66" s="37"/>
    </row>
    <row r="67" spans="2:12" ht="12.75">
      <c r="B67" s="90" t="s">
        <v>511</v>
      </c>
      <c r="C67" s="118"/>
      <c r="D67" s="118"/>
      <c r="E67" s="31"/>
      <c r="F67" s="31"/>
      <c r="G67" s="31"/>
      <c r="H67" s="31"/>
      <c r="I67" s="31"/>
      <c r="J67" s="31"/>
      <c r="K67" s="31"/>
      <c r="L67" s="32"/>
    </row>
    <row r="68" spans="2:12" ht="12.75">
      <c r="B68" s="116" t="s">
        <v>512</v>
      </c>
      <c r="C68" s="124"/>
      <c r="D68" s="124"/>
      <c r="E68" s="117"/>
      <c r="F68" s="117"/>
      <c r="G68" s="117"/>
      <c r="H68" s="117"/>
      <c r="I68" s="117"/>
      <c r="J68" s="117"/>
      <c r="K68" s="117"/>
      <c r="L68" s="113"/>
    </row>
    <row r="69" spans="2:12" ht="12.75">
      <c r="B69" s="97" t="s">
        <v>152</v>
      </c>
      <c r="C69" s="161"/>
      <c r="D69" s="161"/>
      <c r="E69" s="28"/>
      <c r="F69" s="28"/>
      <c r="G69" s="28"/>
      <c r="H69" s="28"/>
      <c r="I69" s="28"/>
      <c r="J69" s="28"/>
      <c r="K69" s="28"/>
      <c r="L69" s="29"/>
    </row>
    <row r="70" ht="10.5" customHeight="1"/>
    <row r="71" ht="10.5" customHeight="1">
      <c r="B71" t="s">
        <v>522</v>
      </c>
    </row>
    <row r="72" ht="10.5" customHeight="1"/>
    <row r="73" ht="10.5" customHeight="1">
      <c r="B73" s="118" t="s">
        <v>482</v>
      </c>
    </row>
    <row r="74" ht="10.5" customHeight="1">
      <c r="B74" s="118" t="s">
        <v>530</v>
      </c>
    </row>
    <row r="75" ht="10.5" customHeight="1">
      <c r="B75" s="118" t="s">
        <v>531</v>
      </c>
    </row>
    <row r="76" ht="10.5" customHeight="1">
      <c r="B76" s="118" t="s">
        <v>532</v>
      </c>
    </row>
    <row r="77" ht="10.5" customHeight="1"/>
    <row r="78" spans="2:22" ht="15.75">
      <c r="B78" s="284" t="s">
        <v>1112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6"/>
      <c r="Q78" s="312" t="s">
        <v>134</v>
      </c>
      <c r="R78" s="313"/>
      <c r="S78" s="313"/>
      <c r="T78" s="313"/>
      <c r="U78" s="313"/>
      <c r="V78" s="314"/>
    </row>
    <row r="79" spans="2:22" ht="12.75" customHeight="1">
      <c r="B79" s="315" t="s">
        <v>39</v>
      </c>
      <c r="C79" s="316"/>
      <c r="D79" s="319" t="s">
        <v>40</v>
      </c>
      <c r="E79" s="320"/>
      <c r="F79" s="321"/>
      <c r="G79" s="319" t="s">
        <v>44</v>
      </c>
      <c r="H79" s="321"/>
      <c r="I79" s="322" t="s">
        <v>46</v>
      </c>
      <c r="J79" s="322" t="s">
        <v>52</v>
      </c>
      <c r="K79" s="324" t="s">
        <v>47</v>
      </c>
      <c r="L79" s="325"/>
      <c r="Q79" s="306" t="s">
        <v>127</v>
      </c>
      <c r="R79" s="306" t="s">
        <v>42</v>
      </c>
      <c r="S79" s="306" t="s">
        <v>43</v>
      </c>
      <c r="T79" s="306" t="s">
        <v>128</v>
      </c>
      <c r="U79" s="306" t="s">
        <v>126</v>
      </c>
      <c r="V79" s="306" t="s">
        <v>129</v>
      </c>
    </row>
    <row r="80" spans="2:22" ht="12.75">
      <c r="B80" s="317"/>
      <c r="C80" s="318"/>
      <c r="D80" s="1" t="s">
        <v>41</v>
      </c>
      <c r="E80" s="1" t="s">
        <v>42</v>
      </c>
      <c r="F80" s="1" t="s">
        <v>43</v>
      </c>
      <c r="G80" s="1" t="s">
        <v>45</v>
      </c>
      <c r="H80" s="1" t="s">
        <v>126</v>
      </c>
      <c r="I80" s="323"/>
      <c r="J80" s="323"/>
      <c r="K80" s="326"/>
      <c r="L80" s="327"/>
      <c r="Q80" s="307"/>
      <c r="R80" s="307"/>
      <c r="S80" s="307"/>
      <c r="T80" s="307"/>
      <c r="U80" s="307"/>
      <c r="V80" s="307"/>
    </row>
    <row r="81" spans="2:22" ht="12.75">
      <c r="B81" s="308" t="s">
        <v>135</v>
      </c>
      <c r="C81" s="309"/>
      <c r="D81" s="59" t="s">
        <v>136</v>
      </c>
      <c r="E81" s="59"/>
      <c r="F81" s="59"/>
      <c r="G81" s="59"/>
      <c r="H81" s="59"/>
      <c r="I81" s="61">
        <v>1</v>
      </c>
      <c r="J81" s="10">
        <f>V81</f>
        <v>30</v>
      </c>
      <c r="K81" s="310" t="s">
        <v>88</v>
      </c>
      <c r="L81" s="311"/>
      <c r="N81" s="69">
        <v>0</v>
      </c>
      <c r="O81" s="69">
        <f>N81*J81</f>
        <v>0</v>
      </c>
      <c r="Q81" s="62">
        <v>30</v>
      </c>
      <c r="R81" s="47"/>
      <c r="S81" s="47"/>
      <c r="T81" s="47"/>
      <c r="U81" s="47"/>
      <c r="V81" s="48">
        <f>SUM(Q81:U81)</f>
        <v>30</v>
      </c>
    </row>
    <row r="82" spans="2:22" ht="12.75">
      <c r="B82" s="15" t="s">
        <v>137</v>
      </c>
      <c r="C82" s="107"/>
      <c r="D82" s="16"/>
      <c r="E82" s="16"/>
      <c r="F82" s="16"/>
      <c r="G82" s="16"/>
      <c r="H82" s="16"/>
      <c r="I82" s="17"/>
      <c r="J82" s="52"/>
      <c r="K82" s="52"/>
      <c r="L82" s="18"/>
      <c r="Q82" s="49"/>
      <c r="R82" s="50"/>
      <c r="S82" s="50"/>
      <c r="T82" s="50"/>
      <c r="U82" s="50"/>
      <c r="V82" s="51"/>
    </row>
    <row r="83" spans="2:22" ht="12.75">
      <c r="B83" s="422" t="s">
        <v>31</v>
      </c>
      <c r="C83" s="423"/>
      <c r="D83" s="80" t="s">
        <v>202</v>
      </c>
      <c r="E83" s="80" t="s">
        <v>56</v>
      </c>
      <c r="F83" s="80" t="s">
        <v>20</v>
      </c>
      <c r="G83" s="80" t="s">
        <v>181</v>
      </c>
      <c r="H83" s="1"/>
      <c r="I83" s="10">
        <v>4</v>
      </c>
      <c r="J83" s="10">
        <f>V83</f>
        <v>60</v>
      </c>
      <c r="K83" s="509" t="s">
        <v>48</v>
      </c>
      <c r="L83" s="486"/>
      <c r="N83" s="69">
        <v>0</v>
      </c>
      <c r="O83" s="69">
        <f aca="true" t="shared" si="9" ref="O83:O89">N83*J83</f>
        <v>0</v>
      </c>
      <c r="Q83" s="48">
        <v>40</v>
      </c>
      <c r="R83" s="48"/>
      <c r="S83" s="48"/>
      <c r="T83" s="48">
        <v>20</v>
      </c>
      <c r="U83" s="48"/>
      <c r="V83" s="48">
        <f aca="true" t="shared" si="10" ref="V83:V89">SUM(Q83:U83)</f>
        <v>60</v>
      </c>
    </row>
    <row r="84" spans="2:22" ht="12.75" customHeight="1">
      <c r="B84" s="473"/>
      <c r="C84" s="481"/>
      <c r="D84" s="302" t="s">
        <v>145</v>
      </c>
      <c r="E84" s="58" t="s">
        <v>16</v>
      </c>
      <c r="F84" s="385" t="s">
        <v>20</v>
      </c>
      <c r="G84" s="302"/>
      <c r="H84" s="302"/>
      <c r="I84" s="302">
        <v>4</v>
      </c>
      <c r="J84" s="10">
        <f aca="true" t="shared" si="11" ref="J84:J89">V84</f>
        <v>50</v>
      </c>
      <c r="K84" s="510"/>
      <c r="L84" s="487"/>
      <c r="N84" s="69">
        <v>0</v>
      </c>
      <c r="O84" s="69">
        <f t="shared" si="9"/>
        <v>0</v>
      </c>
      <c r="Q84" s="48">
        <v>40</v>
      </c>
      <c r="R84" s="48">
        <v>10</v>
      </c>
      <c r="S84" s="48"/>
      <c r="T84" s="48"/>
      <c r="U84" s="48"/>
      <c r="V84" s="48">
        <f t="shared" si="10"/>
        <v>50</v>
      </c>
    </row>
    <row r="85" spans="2:22" ht="12.75">
      <c r="B85" s="424"/>
      <c r="C85" s="425"/>
      <c r="D85" s="334"/>
      <c r="E85" s="80" t="s">
        <v>56</v>
      </c>
      <c r="F85" s="386"/>
      <c r="G85" s="334"/>
      <c r="H85" s="334"/>
      <c r="I85" s="334"/>
      <c r="J85" s="10">
        <f t="shared" si="11"/>
        <v>60</v>
      </c>
      <c r="K85" s="549"/>
      <c r="L85" s="488"/>
      <c r="N85" s="69">
        <v>0</v>
      </c>
      <c r="O85" s="69">
        <f t="shared" si="9"/>
        <v>0</v>
      </c>
      <c r="Q85" s="48">
        <v>40</v>
      </c>
      <c r="R85" s="48"/>
      <c r="S85" s="48"/>
      <c r="T85" s="48">
        <v>20</v>
      </c>
      <c r="U85" s="48"/>
      <c r="V85" s="48">
        <f t="shared" si="10"/>
        <v>60</v>
      </c>
    </row>
    <row r="86" spans="2:22" ht="12.75">
      <c r="B86" s="308" t="s">
        <v>32</v>
      </c>
      <c r="C86" s="309"/>
      <c r="D86" s="84" t="s">
        <v>839</v>
      </c>
      <c r="E86" s="84" t="s">
        <v>56</v>
      </c>
      <c r="F86" s="80" t="s">
        <v>19</v>
      </c>
      <c r="G86" s="105" t="s">
        <v>70</v>
      </c>
      <c r="H86" s="77"/>
      <c r="I86" s="79">
        <v>4</v>
      </c>
      <c r="J86" s="10">
        <f t="shared" si="11"/>
        <v>50</v>
      </c>
      <c r="K86" s="503" t="s">
        <v>48</v>
      </c>
      <c r="L86" s="504"/>
      <c r="N86" s="69">
        <v>0</v>
      </c>
      <c r="O86" s="69">
        <f t="shared" si="9"/>
        <v>0</v>
      </c>
      <c r="Q86" s="48">
        <v>40</v>
      </c>
      <c r="R86" s="48"/>
      <c r="S86" s="48">
        <v>-10</v>
      </c>
      <c r="T86" s="48">
        <v>20</v>
      </c>
      <c r="U86" s="48"/>
      <c r="V86" s="48">
        <f t="shared" si="10"/>
        <v>50</v>
      </c>
    </row>
    <row r="87" spans="2:22" ht="12.75">
      <c r="B87" s="444" t="s">
        <v>674</v>
      </c>
      <c r="C87" s="445"/>
      <c r="D87" s="80" t="s">
        <v>276</v>
      </c>
      <c r="E87" s="83" t="s">
        <v>16</v>
      </c>
      <c r="F87" s="83" t="s">
        <v>20</v>
      </c>
      <c r="G87" s="83"/>
      <c r="H87" s="66"/>
      <c r="I87" s="44">
        <v>4</v>
      </c>
      <c r="J87" s="10">
        <f t="shared" si="11"/>
        <v>30</v>
      </c>
      <c r="K87" s="298" t="s">
        <v>100</v>
      </c>
      <c r="L87" s="299"/>
      <c r="N87" s="69">
        <v>0</v>
      </c>
      <c r="O87" s="69">
        <f t="shared" si="9"/>
        <v>0</v>
      </c>
      <c r="Q87" s="48">
        <v>20</v>
      </c>
      <c r="R87" s="48">
        <v>10</v>
      </c>
      <c r="S87" s="48"/>
      <c r="T87" s="48"/>
      <c r="U87" s="48"/>
      <c r="V87" s="48">
        <f t="shared" si="10"/>
        <v>30</v>
      </c>
    </row>
    <row r="88" spans="2:22" ht="12.75">
      <c r="B88" s="444" t="s">
        <v>493</v>
      </c>
      <c r="C88" s="445"/>
      <c r="D88" s="80" t="s">
        <v>50</v>
      </c>
      <c r="E88" s="385" t="s">
        <v>56</v>
      </c>
      <c r="F88" s="385" t="s">
        <v>20</v>
      </c>
      <c r="G88" s="385" t="s">
        <v>70</v>
      </c>
      <c r="H88" s="501"/>
      <c r="I88" s="442">
        <v>4</v>
      </c>
      <c r="J88" s="10">
        <f t="shared" si="11"/>
        <v>40</v>
      </c>
      <c r="K88" s="298" t="s">
        <v>48</v>
      </c>
      <c r="L88" s="299"/>
      <c r="N88" s="69">
        <v>0</v>
      </c>
      <c r="O88" s="69">
        <f t="shared" si="9"/>
        <v>0</v>
      </c>
      <c r="Q88" s="48">
        <v>20</v>
      </c>
      <c r="R88" s="48"/>
      <c r="S88" s="48"/>
      <c r="T88" s="48">
        <v>20</v>
      </c>
      <c r="U88" s="48"/>
      <c r="V88" s="48">
        <f t="shared" si="10"/>
        <v>40</v>
      </c>
    </row>
    <row r="89" spans="2:22" ht="12.75">
      <c r="B89" s="448"/>
      <c r="C89" s="500"/>
      <c r="D89" s="80" t="s">
        <v>974</v>
      </c>
      <c r="E89" s="386"/>
      <c r="F89" s="386"/>
      <c r="G89" s="386"/>
      <c r="H89" s="502"/>
      <c r="I89" s="443"/>
      <c r="J89" s="4">
        <f t="shared" si="11"/>
        <v>40</v>
      </c>
      <c r="K89" s="300"/>
      <c r="L89" s="301"/>
      <c r="N89" s="69">
        <v>0</v>
      </c>
      <c r="O89" s="69">
        <f t="shared" si="9"/>
        <v>0</v>
      </c>
      <c r="Q89" s="48">
        <v>20</v>
      </c>
      <c r="R89" s="48"/>
      <c r="S89" s="48"/>
      <c r="T89" s="48">
        <v>20</v>
      </c>
      <c r="U89" s="48"/>
      <c r="V89" s="48">
        <f t="shared" si="10"/>
        <v>40</v>
      </c>
    </row>
    <row r="91" spans="14:15" ht="12.75">
      <c r="N91" s="277">
        <f>SUM(N64:N90)</f>
        <v>0</v>
      </c>
      <c r="O91" s="277">
        <f>SUM(O64:O90)</f>
        <v>0</v>
      </c>
    </row>
  </sheetData>
  <sheetProtection/>
  <mergeCells count="174">
    <mergeCell ref="B62:C62"/>
    <mergeCell ref="K62:L62"/>
    <mergeCell ref="B61:C61"/>
    <mergeCell ref="K61:L61"/>
    <mergeCell ref="B60:C60"/>
    <mergeCell ref="K60:L60"/>
    <mergeCell ref="B46:C51"/>
    <mergeCell ref="D46:D51"/>
    <mergeCell ref="G46:G51"/>
    <mergeCell ref="H46:H51"/>
    <mergeCell ref="I46:I51"/>
    <mergeCell ref="E49:E51"/>
    <mergeCell ref="I54:I59"/>
    <mergeCell ref="B52:C53"/>
    <mergeCell ref="K46:L53"/>
    <mergeCell ref="B54:C59"/>
    <mergeCell ref="G44:G45"/>
    <mergeCell ref="H44:H45"/>
    <mergeCell ref="I44:I45"/>
    <mergeCell ref="K44:L45"/>
    <mergeCell ref="D52:D53"/>
    <mergeCell ref="E52:E53"/>
    <mergeCell ref="G52:G53"/>
    <mergeCell ref="H52:H53"/>
    <mergeCell ref="I40:I41"/>
    <mergeCell ref="K40:L43"/>
    <mergeCell ref="E40:E41"/>
    <mergeCell ref="B42:C43"/>
    <mergeCell ref="I42:I43"/>
    <mergeCell ref="H42:H43"/>
    <mergeCell ref="I52:I53"/>
    <mergeCell ref="E46:E48"/>
    <mergeCell ref="D25:D26"/>
    <mergeCell ref="E25:E26"/>
    <mergeCell ref="B20:C22"/>
    <mergeCell ref="D20:D22"/>
    <mergeCell ref="B17:C19"/>
    <mergeCell ref="D17:D19"/>
    <mergeCell ref="L27:L38"/>
    <mergeCell ref="B23:C24"/>
    <mergeCell ref="D23:D24"/>
    <mergeCell ref="E23:E24"/>
    <mergeCell ref="G23:G24"/>
    <mergeCell ref="H23:H24"/>
    <mergeCell ref="I23:I24"/>
    <mergeCell ref="L11:L26"/>
    <mergeCell ref="B25:B26"/>
    <mergeCell ref="C25:C26"/>
    <mergeCell ref="B27:C32"/>
    <mergeCell ref="K54:L59"/>
    <mergeCell ref="D56:D59"/>
    <mergeCell ref="E56:E57"/>
    <mergeCell ref="G56:G59"/>
    <mergeCell ref="E58:E59"/>
    <mergeCell ref="D54:D55"/>
    <mergeCell ref="E54:E55"/>
    <mergeCell ref="G54:G55"/>
    <mergeCell ref="H54:H59"/>
    <mergeCell ref="B40:C41"/>
    <mergeCell ref="D40:D41"/>
    <mergeCell ref="G40:G41"/>
    <mergeCell ref="D42:D43"/>
    <mergeCell ref="E42:E43"/>
    <mergeCell ref="G42:G43"/>
    <mergeCell ref="B44:C45"/>
    <mergeCell ref="D44:D45"/>
    <mergeCell ref="E44:E45"/>
    <mergeCell ref="H20:H22"/>
    <mergeCell ref="I20:I22"/>
    <mergeCell ref="K20:K22"/>
    <mergeCell ref="E20:E22"/>
    <mergeCell ref="G20:G22"/>
    <mergeCell ref="K23:K24"/>
    <mergeCell ref="I25:I26"/>
    <mergeCell ref="G17:G19"/>
    <mergeCell ref="K17:K19"/>
    <mergeCell ref="K25:K26"/>
    <mergeCell ref="H40:H41"/>
    <mergeCell ref="H14:H16"/>
    <mergeCell ref="I14:I16"/>
    <mergeCell ref="H17:H19"/>
    <mergeCell ref="I17:I19"/>
    <mergeCell ref="H25:H26"/>
    <mergeCell ref="G25:G26"/>
    <mergeCell ref="B33:C38"/>
    <mergeCell ref="E33:E38"/>
    <mergeCell ref="G33:G38"/>
    <mergeCell ref="B11:C13"/>
    <mergeCell ref="D11:D13"/>
    <mergeCell ref="E11:E13"/>
    <mergeCell ref="G11:G13"/>
    <mergeCell ref="D14:D16"/>
    <mergeCell ref="E14:E16"/>
    <mergeCell ref="G14:G16"/>
    <mergeCell ref="K11:K13"/>
    <mergeCell ref="K14:K16"/>
    <mergeCell ref="B14:C16"/>
    <mergeCell ref="E27:E32"/>
    <mergeCell ref="G27:G32"/>
    <mergeCell ref="H27:H32"/>
    <mergeCell ref="I27:I32"/>
    <mergeCell ref="H11:H13"/>
    <mergeCell ref="I11:I13"/>
    <mergeCell ref="E17:E19"/>
    <mergeCell ref="H33:H38"/>
    <mergeCell ref="I33:I38"/>
    <mergeCell ref="K27:K28"/>
    <mergeCell ref="K29:K30"/>
    <mergeCell ref="K31:K32"/>
    <mergeCell ref="K33:K34"/>
    <mergeCell ref="K35:K36"/>
    <mergeCell ref="K37:K38"/>
    <mergeCell ref="F9:F10"/>
    <mergeCell ref="G9:G10"/>
    <mergeCell ref="H9:H10"/>
    <mergeCell ref="I9:I10"/>
    <mergeCell ref="L7:L10"/>
    <mergeCell ref="B8:C8"/>
    <mergeCell ref="B9:B10"/>
    <mergeCell ref="C9:C10"/>
    <mergeCell ref="K9:K10"/>
    <mergeCell ref="B7:C7"/>
    <mergeCell ref="J3:J4"/>
    <mergeCell ref="K3:L4"/>
    <mergeCell ref="Q3:Q4"/>
    <mergeCell ref="R3:R4"/>
    <mergeCell ref="B5:C5"/>
    <mergeCell ref="K5:L5"/>
    <mergeCell ref="T3:T4"/>
    <mergeCell ref="S3:S4"/>
    <mergeCell ref="U3:U4"/>
    <mergeCell ref="V3:V4"/>
    <mergeCell ref="B2:L2"/>
    <mergeCell ref="Q2:V2"/>
    <mergeCell ref="B3:C4"/>
    <mergeCell ref="D3:F3"/>
    <mergeCell ref="G3:H3"/>
    <mergeCell ref="I3:I4"/>
    <mergeCell ref="B78:L78"/>
    <mergeCell ref="Q78:V78"/>
    <mergeCell ref="B79:C80"/>
    <mergeCell ref="D79:F79"/>
    <mergeCell ref="G79:H79"/>
    <mergeCell ref="I79:I80"/>
    <mergeCell ref="J79:J80"/>
    <mergeCell ref="K79:L80"/>
    <mergeCell ref="Q79:Q80"/>
    <mergeCell ref="R79:R80"/>
    <mergeCell ref="S79:S80"/>
    <mergeCell ref="T79:T80"/>
    <mergeCell ref="U79:U80"/>
    <mergeCell ref="V79:V80"/>
    <mergeCell ref="B81:C81"/>
    <mergeCell ref="K81:L81"/>
    <mergeCell ref="G88:G89"/>
    <mergeCell ref="H88:H89"/>
    <mergeCell ref="I88:I89"/>
    <mergeCell ref="B83:C85"/>
    <mergeCell ref="K83:L85"/>
    <mergeCell ref="D84:D85"/>
    <mergeCell ref="F84:F85"/>
    <mergeCell ref="G84:G85"/>
    <mergeCell ref="H84:H85"/>
    <mergeCell ref="I84:I85"/>
    <mergeCell ref="K88:L89"/>
    <mergeCell ref="N3:N4"/>
    <mergeCell ref="O3:O4"/>
    <mergeCell ref="B86:C86"/>
    <mergeCell ref="K86:L86"/>
    <mergeCell ref="B87:C87"/>
    <mergeCell ref="K87:L87"/>
    <mergeCell ref="B88:C89"/>
    <mergeCell ref="E88:E89"/>
    <mergeCell ref="F88:F8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6.7109375" style="0" customWidth="1"/>
    <col min="3" max="3" width="16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5.421875" style="0" customWidth="1"/>
    <col min="12" max="12" width="7.28125" style="0" customWidth="1"/>
    <col min="13" max="13" width="2.00390625" style="0" customWidth="1"/>
    <col min="16" max="16" width="3.8515625" style="0" customWidth="1"/>
    <col min="17" max="17" width="7.421875" style="0" customWidth="1"/>
    <col min="18" max="18" width="7.7109375" style="0" customWidth="1"/>
    <col min="19" max="20" width="8.140625" style="0" customWidth="1"/>
    <col min="21" max="21" width="7.7109375" style="0" customWidth="1"/>
    <col min="22" max="22" width="8.140625" style="0" customWidth="1"/>
  </cols>
  <sheetData>
    <row r="1" ht="8.25" customHeight="1"/>
    <row r="2" spans="2:22" ht="15.75">
      <c r="B2" s="284" t="s">
        <v>799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416" t="s">
        <v>345</v>
      </c>
      <c r="C7" s="417"/>
      <c r="D7" s="302" t="s">
        <v>145</v>
      </c>
      <c r="E7" s="9" t="s">
        <v>17</v>
      </c>
      <c r="F7" s="302" t="s">
        <v>21</v>
      </c>
      <c r="G7" s="302"/>
      <c r="H7" s="302"/>
      <c r="I7" s="302">
        <v>4</v>
      </c>
      <c r="J7" s="10">
        <f aca="true" t="shared" si="0" ref="J7:J14">V7</f>
        <v>80</v>
      </c>
      <c r="K7" s="430" t="s">
        <v>60</v>
      </c>
      <c r="L7" s="299"/>
      <c r="N7" s="69">
        <v>0</v>
      </c>
      <c r="O7" s="69">
        <f aca="true" t="shared" si="1" ref="O7:O19">N7*J7</f>
        <v>0</v>
      </c>
      <c r="Q7" s="48">
        <v>40</v>
      </c>
      <c r="R7" s="48">
        <v>20</v>
      </c>
      <c r="S7" s="48">
        <v>20</v>
      </c>
      <c r="T7" s="48"/>
      <c r="U7" s="48"/>
      <c r="V7" s="48">
        <f aca="true" t="shared" si="2" ref="V7:V14">SUM(Q7:U7)</f>
        <v>80</v>
      </c>
    </row>
    <row r="8" spans="2:22" ht="12.75">
      <c r="B8" s="418"/>
      <c r="C8" s="419"/>
      <c r="D8" s="303"/>
      <c r="E8" s="80" t="s">
        <v>17</v>
      </c>
      <c r="F8" s="303"/>
      <c r="G8" s="303"/>
      <c r="H8" s="303"/>
      <c r="I8" s="303"/>
      <c r="J8" s="10">
        <f t="shared" si="0"/>
        <v>80</v>
      </c>
      <c r="K8" s="346"/>
      <c r="L8" s="347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/>
      <c r="U8" s="48"/>
      <c r="V8" s="48">
        <f t="shared" si="2"/>
        <v>80</v>
      </c>
    </row>
    <row r="9" spans="2:22" ht="12.75">
      <c r="B9" s="418"/>
      <c r="C9" s="419"/>
      <c r="D9" s="303"/>
      <c r="E9" s="80" t="s">
        <v>16</v>
      </c>
      <c r="F9" s="303"/>
      <c r="G9" s="303"/>
      <c r="H9" s="303"/>
      <c r="I9" s="303"/>
      <c r="J9" s="10">
        <f t="shared" si="0"/>
        <v>70</v>
      </c>
      <c r="K9" s="346"/>
      <c r="L9" s="347"/>
      <c r="N9" s="69">
        <v>0</v>
      </c>
      <c r="O9" s="69">
        <f t="shared" si="1"/>
        <v>0</v>
      </c>
      <c r="Q9" s="48">
        <v>40</v>
      </c>
      <c r="R9" s="48">
        <v>10</v>
      </c>
      <c r="S9" s="48">
        <v>20</v>
      </c>
      <c r="T9" s="48"/>
      <c r="U9" s="48"/>
      <c r="V9" s="48">
        <f t="shared" si="2"/>
        <v>70</v>
      </c>
    </row>
    <row r="10" spans="2:22" ht="12.75">
      <c r="B10" s="420"/>
      <c r="C10" s="421"/>
      <c r="D10" s="334"/>
      <c r="E10" s="80" t="s">
        <v>16</v>
      </c>
      <c r="F10" s="334"/>
      <c r="G10" s="334"/>
      <c r="H10" s="334"/>
      <c r="I10" s="334"/>
      <c r="J10" s="10">
        <f t="shared" si="0"/>
        <v>70</v>
      </c>
      <c r="K10" s="300"/>
      <c r="L10" s="301"/>
      <c r="N10" s="69">
        <v>0</v>
      </c>
      <c r="O10" s="69">
        <f t="shared" si="1"/>
        <v>0</v>
      </c>
      <c r="Q10" s="48">
        <v>40</v>
      </c>
      <c r="R10" s="48">
        <v>10</v>
      </c>
      <c r="S10" s="48">
        <v>20</v>
      </c>
      <c r="T10" s="48"/>
      <c r="U10" s="48"/>
      <c r="V10" s="48">
        <f t="shared" si="2"/>
        <v>70</v>
      </c>
    </row>
    <row r="11" spans="2:22" ht="29.25" customHeight="1">
      <c r="B11" s="381" t="s">
        <v>346</v>
      </c>
      <c r="C11" s="411"/>
      <c r="D11" s="83" t="s">
        <v>202</v>
      </c>
      <c r="E11" s="80" t="s">
        <v>56</v>
      </c>
      <c r="F11" s="101" t="s">
        <v>20</v>
      </c>
      <c r="G11" s="83" t="s">
        <v>181</v>
      </c>
      <c r="H11" s="58"/>
      <c r="I11" s="58">
        <v>4</v>
      </c>
      <c r="J11" s="10">
        <f t="shared" si="0"/>
        <v>60</v>
      </c>
      <c r="K11" s="402" t="s">
        <v>88</v>
      </c>
      <c r="L11" s="435"/>
      <c r="N11" s="69">
        <v>0</v>
      </c>
      <c r="O11" s="69">
        <f t="shared" si="1"/>
        <v>0</v>
      </c>
      <c r="Q11" s="48">
        <v>40</v>
      </c>
      <c r="R11" s="48"/>
      <c r="S11" s="48"/>
      <c r="T11" s="48">
        <v>20</v>
      </c>
      <c r="U11" s="48"/>
      <c r="V11" s="48">
        <f t="shared" si="2"/>
        <v>60</v>
      </c>
    </row>
    <row r="12" spans="2:22" ht="12.75" customHeight="1">
      <c r="B12" s="422" t="s">
        <v>347</v>
      </c>
      <c r="C12" s="423"/>
      <c r="D12" s="58" t="s">
        <v>49</v>
      </c>
      <c r="E12" s="9" t="s">
        <v>16</v>
      </c>
      <c r="F12" s="101" t="s">
        <v>20</v>
      </c>
      <c r="G12" s="58"/>
      <c r="H12" s="58"/>
      <c r="I12" s="58">
        <v>4</v>
      </c>
      <c r="J12" s="10">
        <f t="shared" si="0"/>
        <v>30</v>
      </c>
      <c r="K12" s="431" t="s">
        <v>348</v>
      </c>
      <c r="L12" s="432"/>
      <c r="N12" s="69">
        <v>0</v>
      </c>
      <c r="O12" s="69">
        <f t="shared" si="1"/>
        <v>0</v>
      </c>
      <c r="Q12" s="48">
        <v>20</v>
      </c>
      <c r="R12" s="48">
        <v>10</v>
      </c>
      <c r="S12" s="48"/>
      <c r="T12" s="48"/>
      <c r="U12" s="48"/>
      <c r="V12" s="48">
        <f t="shared" si="2"/>
        <v>30</v>
      </c>
    </row>
    <row r="13" spans="2:22" ht="19.5" customHeight="1">
      <c r="B13" s="424"/>
      <c r="C13" s="425"/>
      <c r="D13" s="83" t="s">
        <v>50</v>
      </c>
      <c r="E13" s="80" t="s">
        <v>56</v>
      </c>
      <c r="F13" s="101" t="s">
        <v>20</v>
      </c>
      <c r="G13" s="83" t="s">
        <v>181</v>
      </c>
      <c r="H13" s="58"/>
      <c r="I13" s="58">
        <v>4</v>
      </c>
      <c r="J13" s="10">
        <f t="shared" si="0"/>
        <v>40</v>
      </c>
      <c r="K13" s="433"/>
      <c r="L13" s="434"/>
      <c r="N13" s="69">
        <v>0</v>
      </c>
      <c r="O13" s="69">
        <f t="shared" si="1"/>
        <v>0</v>
      </c>
      <c r="Q13" s="48">
        <v>20</v>
      </c>
      <c r="R13" s="48"/>
      <c r="S13" s="48"/>
      <c r="T13" s="48">
        <v>20</v>
      </c>
      <c r="U13" s="48"/>
      <c r="V13" s="48">
        <f t="shared" si="2"/>
        <v>40</v>
      </c>
    </row>
    <row r="14" spans="2:22" ht="26.25" customHeight="1">
      <c r="B14" s="381" t="s">
        <v>349</v>
      </c>
      <c r="C14" s="411"/>
      <c r="D14" s="83" t="s">
        <v>24</v>
      </c>
      <c r="E14" s="83" t="s">
        <v>17</v>
      </c>
      <c r="F14" s="101" t="s">
        <v>20</v>
      </c>
      <c r="G14" s="58"/>
      <c r="H14" s="83" t="s">
        <v>132</v>
      </c>
      <c r="I14" s="58">
        <v>4</v>
      </c>
      <c r="J14" s="10">
        <f t="shared" si="0"/>
        <v>70</v>
      </c>
      <c r="K14" s="402" t="s">
        <v>85</v>
      </c>
      <c r="L14" s="329"/>
      <c r="N14" s="69">
        <v>0</v>
      </c>
      <c r="O14" s="69">
        <f t="shared" si="1"/>
        <v>0</v>
      </c>
      <c r="Q14" s="48">
        <v>40</v>
      </c>
      <c r="R14" s="48">
        <v>20</v>
      </c>
      <c r="S14" s="48"/>
      <c r="T14" s="48"/>
      <c r="U14" s="48">
        <v>10</v>
      </c>
      <c r="V14" s="48">
        <f t="shared" si="2"/>
        <v>70</v>
      </c>
    </row>
    <row r="15" spans="2:22" ht="12.75">
      <c r="B15" s="116" t="s">
        <v>64</v>
      </c>
      <c r="C15" s="124"/>
      <c r="D15" s="127"/>
      <c r="E15" s="127"/>
      <c r="F15" s="127"/>
      <c r="G15" s="127"/>
      <c r="H15" s="128"/>
      <c r="I15" s="128"/>
      <c r="J15" s="17"/>
      <c r="K15" s="17"/>
      <c r="L15" s="18"/>
      <c r="Q15" s="49"/>
      <c r="R15" s="50"/>
      <c r="S15" s="50"/>
      <c r="T15" s="50"/>
      <c r="U15" s="50"/>
      <c r="V15" s="51"/>
    </row>
    <row r="16" spans="2:22" ht="12.75">
      <c r="B16" s="381" t="s">
        <v>350</v>
      </c>
      <c r="C16" s="411"/>
      <c r="D16" s="83" t="s">
        <v>36</v>
      </c>
      <c r="E16" s="83"/>
      <c r="F16" s="129" t="s">
        <v>21</v>
      </c>
      <c r="G16" s="58"/>
      <c r="H16" s="58"/>
      <c r="I16" s="58">
        <v>4</v>
      </c>
      <c r="J16" s="10">
        <f aca="true" t="shared" si="3" ref="J16:J21">V16</f>
        <v>40</v>
      </c>
      <c r="K16" s="402" t="s">
        <v>48</v>
      </c>
      <c r="L16" s="329"/>
      <c r="N16" s="69">
        <v>0</v>
      </c>
      <c r="O16" s="69">
        <f t="shared" si="1"/>
        <v>0</v>
      </c>
      <c r="Q16" s="48">
        <v>40</v>
      </c>
      <c r="R16" s="48"/>
      <c r="S16" s="48"/>
      <c r="T16" s="48"/>
      <c r="U16" s="48"/>
      <c r="V16" s="48">
        <f aca="true" t="shared" si="4" ref="V16:V21">SUM(Q16:U16)</f>
        <v>40</v>
      </c>
    </row>
    <row r="17" spans="2:22" ht="12.75">
      <c r="B17" s="381" t="s">
        <v>351</v>
      </c>
      <c r="C17" s="411"/>
      <c r="D17" s="83" t="s">
        <v>202</v>
      </c>
      <c r="E17" s="83" t="s">
        <v>56</v>
      </c>
      <c r="F17" s="129" t="s">
        <v>20</v>
      </c>
      <c r="G17" s="83" t="s">
        <v>70</v>
      </c>
      <c r="H17" s="58"/>
      <c r="I17" s="58">
        <v>4</v>
      </c>
      <c r="J17" s="10">
        <f t="shared" si="3"/>
        <v>60</v>
      </c>
      <c r="K17" s="402" t="s">
        <v>66</v>
      </c>
      <c r="L17" s="329"/>
      <c r="N17" s="69">
        <v>0</v>
      </c>
      <c r="O17" s="69">
        <f t="shared" si="1"/>
        <v>0</v>
      </c>
      <c r="Q17" s="48">
        <v>40</v>
      </c>
      <c r="R17" s="48"/>
      <c r="S17" s="48"/>
      <c r="T17" s="48">
        <v>20</v>
      </c>
      <c r="U17" s="48"/>
      <c r="V17" s="48">
        <f t="shared" si="4"/>
        <v>60</v>
      </c>
    </row>
    <row r="18" spans="2:22" ht="12.75">
      <c r="B18" s="381" t="s">
        <v>143</v>
      </c>
      <c r="C18" s="411"/>
      <c r="D18" s="83" t="s">
        <v>50</v>
      </c>
      <c r="E18" s="83" t="s">
        <v>56</v>
      </c>
      <c r="F18" s="129" t="s">
        <v>20</v>
      </c>
      <c r="G18" s="83" t="s">
        <v>70</v>
      </c>
      <c r="H18" s="58"/>
      <c r="I18" s="58">
        <v>4</v>
      </c>
      <c r="J18" s="10">
        <f t="shared" si="3"/>
        <v>40</v>
      </c>
      <c r="K18" s="402" t="s">
        <v>48</v>
      </c>
      <c r="L18" s="329"/>
      <c r="N18" s="69">
        <v>0</v>
      </c>
      <c r="O18" s="69">
        <f t="shared" si="1"/>
        <v>0</v>
      </c>
      <c r="Q18" s="48">
        <v>20</v>
      </c>
      <c r="R18" s="48"/>
      <c r="S18" s="48"/>
      <c r="T18" s="48">
        <v>20</v>
      </c>
      <c r="U18" s="48"/>
      <c r="V18" s="48">
        <f t="shared" si="4"/>
        <v>40</v>
      </c>
    </row>
    <row r="19" spans="2:22" ht="12.75">
      <c r="B19" s="381" t="s">
        <v>144</v>
      </c>
      <c r="C19" s="411"/>
      <c r="D19" s="83" t="s">
        <v>50</v>
      </c>
      <c r="E19" s="83" t="s">
        <v>56</v>
      </c>
      <c r="F19" s="129" t="s">
        <v>20</v>
      </c>
      <c r="G19" s="83" t="s">
        <v>72</v>
      </c>
      <c r="H19" s="58"/>
      <c r="I19" s="58">
        <v>4</v>
      </c>
      <c r="J19" s="10">
        <f t="shared" si="3"/>
        <v>40</v>
      </c>
      <c r="K19" s="402" t="s">
        <v>48</v>
      </c>
      <c r="L19" s="329"/>
      <c r="N19" s="69">
        <v>0</v>
      </c>
      <c r="O19" s="69">
        <f t="shared" si="1"/>
        <v>0</v>
      </c>
      <c r="Q19" s="48">
        <v>20</v>
      </c>
      <c r="R19" s="48"/>
      <c r="S19" s="48"/>
      <c r="T19" s="48">
        <v>20</v>
      </c>
      <c r="U19" s="48"/>
      <c r="V19" s="48">
        <f t="shared" si="4"/>
        <v>40</v>
      </c>
    </row>
    <row r="20" spans="2:22" ht="12.75">
      <c r="B20" s="412" t="s">
        <v>979</v>
      </c>
      <c r="C20" s="413"/>
      <c r="D20" s="385" t="s">
        <v>49</v>
      </c>
      <c r="E20" s="385" t="s">
        <v>16</v>
      </c>
      <c r="F20" s="385" t="s">
        <v>20</v>
      </c>
      <c r="G20" s="385"/>
      <c r="H20" s="58"/>
      <c r="I20" s="58">
        <v>4</v>
      </c>
      <c r="J20" s="10">
        <f t="shared" si="3"/>
        <v>30</v>
      </c>
      <c r="K20" s="426" t="s">
        <v>48</v>
      </c>
      <c r="L20" s="427"/>
      <c r="N20" s="69">
        <v>0</v>
      </c>
      <c r="O20" s="69">
        <f>N20*J20</f>
        <v>0</v>
      </c>
      <c r="Q20" s="48">
        <v>20</v>
      </c>
      <c r="R20" s="48">
        <v>10</v>
      </c>
      <c r="S20" s="48"/>
      <c r="T20" s="48"/>
      <c r="U20" s="48"/>
      <c r="V20" s="48">
        <f t="shared" si="4"/>
        <v>30</v>
      </c>
    </row>
    <row r="21" spans="2:22" ht="25.5">
      <c r="B21" s="414"/>
      <c r="C21" s="415"/>
      <c r="D21" s="386"/>
      <c r="E21" s="386"/>
      <c r="F21" s="386"/>
      <c r="G21" s="386"/>
      <c r="H21" s="140" t="s">
        <v>843</v>
      </c>
      <c r="I21" s="10">
        <v>4</v>
      </c>
      <c r="J21" s="54">
        <f t="shared" si="3"/>
        <v>40</v>
      </c>
      <c r="K21" s="428"/>
      <c r="L21" s="429"/>
      <c r="N21" s="69">
        <v>0</v>
      </c>
      <c r="O21" s="69">
        <f>N21*J21</f>
        <v>0</v>
      </c>
      <c r="Q21" s="48">
        <v>20</v>
      </c>
      <c r="R21" s="48">
        <v>10</v>
      </c>
      <c r="S21" s="48"/>
      <c r="T21" s="48"/>
      <c r="U21" s="48">
        <v>10</v>
      </c>
      <c r="V21" s="48">
        <f t="shared" si="4"/>
        <v>40</v>
      </c>
    </row>
    <row r="22" spans="17:22" ht="12.75">
      <c r="Q22" s="46"/>
      <c r="R22" s="46"/>
      <c r="S22" s="46"/>
      <c r="T22" s="46"/>
      <c r="U22" s="46"/>
      <c r="V22" s="46"/>
    </row>
    <row r="23" spans="14:22" ht="12.75">
      <c r="N23" s="237">
        <f>SUM(N5:N22)</f>
        <v>0</v>
      </c>
      <c r="O23" s="237">
        <f>SUM(O5:O22)</f>
        <v>0</v>
      </c>
      <c r="Q23" s="46"/>
      <c r="R23" s="46"/>
      <c r="S23" s="46"/>
      <c r="T23" s="46"/>
      <c r="U23" s="46"/>
      <c r="V23" s="46"/>
    </row>
    <row r="24" spans="2:12" ht="15.75">
      <c r="B24" s="284" t="s">
        <v>107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6"/>
    </row>
    <row r="25" spans="2:22" ht="12.75" customHeight="1">
      <c r="B25" s="315" t="s">
        <v>39</v>
      </c>
      <c r="C25" s="316"/>
      <c r="D25" s="319" t="s">
        <v>40</v>
      </c>
      <c r="E25" s="321"/>
      <c r="F25" s="112"/>
      <c r="G25" s="393" t="s">
        <v>44</v>
      </c>
      <c r="H25" s="394"/>
      <c r="I25" s="322" t="s">
        <v>46</v>
      </c>
      <c r="J25" s="322" t="s">
        <v>52</v>
      </c>
      <c r="K25" s="324" t="s">
        <v>47</v>
      </c>
      <c r="L25" s="325"/>
      <c r="M25" s="110"/>
      <c r="Q25" s="100" t="s">
        <v>127</v>
      </c>
      <c r="R25" s="100" t="s">
        <v>42</v>
      </c>
      <c r="S25" s="100" t="s">
        <v>43</v>
      </c>
      <c r="T25" s="100" t="s">
        <v>128</v>
      </c>
      <c r="U25" s="100" t="s">
        <v>126</v>
      </c>
      <c r="V25" s="100" t="s">
        <v>129</v>
      </c>
    </row>
    <row r="26" spans="2:22" ht="12.75">
      <c r="B26" s="317"/>
      <c r="C26" s="318"/>
      <c r="D26" s="45" t="s">
        <v>41</v>
      </c>
      <c r="E26" s="45" t="s">
        <v>42</v>
      </c>
      <c r="F26" s="45" t="s">
        <v>43</v>
      </c>
      <c r="G26" s="45" t="s">
        <v>45</v>
      </c>
      <c r="H26" s="45" t="s">
        <v>126</v>
      </c>
      <c r="I26" s="323"/>
      <c r="J26" s="323"/>
      <c r="K26" s="326"/>
      <c r="L26" s="327"/>
      <c r="M26" s="110"/>
      <c r="Q26" s="47"/>
      <c r="R26" s="47"/>
      <c r="S26" s="47"/>
      <c r="T26" s="47"/>
      <c r="U26" s="47"/>
      <c r="V26" s="47"/>
    </row>
    <row r="27" spans="2:22" ht="12.75">
      <c r="B27" s="85" t="s">
        <v>352</v>
      </c>
      <c r="C27" s="178"/>
      <c r="D27" s="19"/>
      <c r="E27" s="19"/>
      <c r="F27" s="19"/>
      <c r="G27" s="19"/>
      <c r="H27" s="19"/>
      <c r="I27" s="19"/>
      <c r="J27" s="19"/>
      <c r="K27" s="19"/>
      <c r="L27" s="113"/>
      <c r="M27" s="110"/>
      <c r="Q27" s="49"/>
      <c r="R27" s="50"/>
      <c r="S27" s="50"/>
      <c r="T27" s="50"/>
      <c r="U27" s="50"/>
      <c r="V27" s="51"/>
    </row>
    <row r="28" spans="2:22" ht="29.25" customHeight="1">
      <c r="B28" s="381" t="s">
        <v>353</v>
      </c>
      <c r="C28" s="411"/>
      <c r="D28" s="80" t="s">
        <v>24</v>
      </c>
      <c r="E28" s="9" t="s">
        <v>16</v>
      </c>
      <c r="F28" s="9" t="s">
        <v>20</v>
      </c>
      <c r="G28" s="9"/>
      <c r="H28" s="80" t="s">
        <v>132</v>
      </c>
      <c r="I28" s="131">
        <v>4</v>
      </c>
      <c r="J28" s="10">
        <f>V28</f>
        <v>60</v>
      </c>
      <c r="K28" s="310" t="s">
        <v>99</v>
      </c>
      <c r="L28" s="311"/>
      <c r="M28" s="108"/>
      <c r="N28" s="7">
        <v>0</v>
      </c>
      <c r="O28" s="7">
        <f>N28*J34</f>
        <v>0</v>
      </c>
      <c r="Q28" s="48">
        <v>40</v>
      </c>
      <c r="R28" s="48">
        <v>10</v>
      </c>
      <c r="S28" s="48"/>
      <c r="T28" s="48"/>
      <c r="U28" s="48">
        <v>10</v>
      </c>
      <c r="V28" s="48">
        <f>SUM(Q28:U28)</f>
        <v>60</v>
      </c>
    </row>
    <row r="29" spans="17:22" ht="12.75">
      <c r="Q29" s="46"/>
      <c r="R29" s="46"/>
      <c r="S29" s="46"/>
      <c r="T29" s="46"/>
      <c r="U29" s="46"/>
      <c r="V29" s="46"/>
    </row>
    <row r="30" spans="2:15" ht="12.75">
      <c r="B30" s="132" t="s">
        <v>980</v>
      </c>
      <c r="C30" s="132"/>
      <c r="N30" s="237">
        <f>SUM(N23:N29)</f>
        <v>0</v>
      </c>
      <c r="O30" s="237">
        <f>SUM(O23:O29)</f>
        <v>0</v>
      </c>
    </row>
  </sheetData>
  <sheetProtection/>
  <mergeCells count="54">
    <mergeCell ref="I7:I10"/>
    <mergeCell ref="K19:L19"/>
    <mergeCell ref="K17:L17"/>
    <mergeCell ref="K18:L18"/>
    <mergeCell ref="K14:L14"/>
    <mergeCell ref="T3:T4"/>
    <mergeCell ref="S3:S4"/>
    <mergeCell ref="K12:L13"/>
    <mergeCell ref="K11:L11"/>
    <mergeCell ref="B3:C4"/>
    <mergeCell ref="B5:C5"/>
    <mergeCell ref="D20:D21"/>
    <mergeCell ref="E20:E21"/>
    <mergeCell ref="F20:F21"/>
    <mergeCell ref="G20:G21"/>
    <mergeCell ref="K20:L21"/>
    <mergeCell ref="U3:U4"/>
    <mergeCell ref="K28:L28"/>
    <mergeCell ref="K16:L16"/>
    <mergeCell ref="B24:L24"/>
    <mergeCell ref="D25:E25"/>
    <mergeCell ref="G25:H25"/>
    <mergeCell ref="K25:L26"/>
    <mergeCell ref="K5:L5"/>
    <mergeCell ref="K7:L10"/>
    <mergeCell ref="B2:L2"/>
    <mergeCell ref="Q2:V2"/>
    <mergeCell ref="D3:F3"/>
    <mergeCell ref="G3:H3"/>
    <mergeCell ref="I3:I4"/>
    <mergeCell ref="J3:J4"/>
    <mergeCell ref="K3:L4"/>
    <mergeCell ref="Q3:Q4"/>
    <mergeCell ref="R3:R4"/>
    <mergeCell ref="V3:V4"/>
    <mergeCell ref="B28:C28"/>
    <mergeCell ref="B20:C21"/>
    <mergeCell ref="B7:C10"/>
    <mergeCell ref="B11:C11"/>
    <mergeCell ref="B14:C14"/>
    <mergeCell ref="B16:C16"/>
    <mergeCell ref="B17:C17"/>
    <mergeCell ref="B18:C18"/>
    <mergeCell ref="B12:C13"/>
    <mergeCell ref="I25:I26"/>
    <mergeCell ref="J25:J26"/>
    <mergeCell ref="N3:N4"/>
    <mergeCell ref="O3:O4"/>
    <mergeCell ref="B19:C19"/>
    <mergeCell ref="B25:C26"/>
    <mergeCell ref="D7:D10"/>
    <mergeCell ref="F7:F10"/>
    <mergeCell ref="G7:G10"/>
    <mergeCell ref="H7:H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7109375" style="0" customWidth="1"/>
    <col min="12" max="12" width="7.421875" style="0" customWidth="1"/>
    <col min="13" max="13" width="2.0039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7.8515625" style="0" customWidth="1"/>
    <col min="20" max="20" width="8.421875" style="0" customWidth="1"/>
    <col min="21" max="21" width="8.140625" style="0" customWidth="1"/>
  </cols>
  <sheetData>
    <row r="1" ht="8.25" customHeight="1"/>
    <row r="2" spans="2:22" ht="15.75">
      <c r="B2" s="284" t="s">
        <v>772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/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60" t="s">
        <v>350</v>
      </c>
      <c r="C7" s="138" t="s">
        <v>356</v>
      </c>
      <c r="D7" s="80" t="s">
        <v>35</v>
      </c>
      <c r="E7" s="9"/>
      <c r="F7" s="9" t="s">
        <v>21</v>
      </c>
      <c r="G7" s="9"/>
      <c r="H7" s="9"/>
      <c r="I7" s="9">
        <v>4</v>
      </c>
      <c r="J7" s="10">
        <f aca="true" t="shared" si="0" ref="J7:J15">V7</f>
        <v>60</v>
      </c>
      <c r="K7" s="436" t="s">
        <v>67</v>
      </c>
      <c r="L7" s="311"/>
      <c r="N7" s="69">
        <v>0</v>
      </c>
      <c r="O7" s="69">
        <f aca="true" t="shared" si="1" ref="O7:O14">N7*J7</f>
        <v>0</v>
      </c>
      <c r="Q7" s="48">
        <v>40</v>
      </c>
      <c r="R7" s="48"/>
      <c r="S7" s="48">
        <v>20</v>
      </c>
      <c r="T7" s="48"/>
      <c r="U7" s="48"/>
      <c r="V7" s="48">
        <f aca="true" t="shared" si="2" ref="V7:V15">SUM(Q7:U7)</f>
        <v>60</v>
      </c>
    </row>
    <row r="8" spans="2:22" ht="12.75">
      <c r="B8" s="444" t="s">
        <v>31</v>
      </c>
      <c r="C8" s="445"/>
      <c r="D8" s="385" t="s">
        <v>145</v>
      </c>
      <c r="E8" s="80" t="s">
        <v>17</v>
      </c>
      <c r="F8" s="302" t="s">
        <v>20</v>
      </c>
      <c r="G8" s="360"/>
      <c r="H8" s="302"/>
      <c r="I8" s="302">
        <v>4</v>
      </c>
      <c r="J8" s="10">
        <f t="shared" si="0"/>
        <v>60</v>
      </c>
      <c r="K8" s="431" t="s">
        <v>48</v>
      </c>
      <c r="L8" s="432"/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/>
      <c r="V8" s="48">
        <f t="shared" si="2"/>
        <v>60</v>
      </c>
    </row>
    <row r="9" spans="2:22" ht="12.75">
      <c r="B9" s="446"/>
      <c r="C9" s="447"/>
      <c r="D9" s="303"/>
      <c r="E9" s="133" t="s">
        <v>16</v>
      </c>
      <c r="F9" s="303"/>
      <c r="G9" s="355"/>
      <c r="H9" s="303"/>
      <c r="I9" s="303"/>
      <c r="J9" s="10">
        <f t="shared" si="0"/>
        <v>50</v>
      </c>
      <c r="K9" s="437"/>
      <c r="L9" s="438"/>
      <c r="N9" s="69">
        <v>0</v>
      </c>
      <c r="O9" s="69">
        <f t="shared" si="1"/>
        <v>0</v>
      </c>
      <c r="Q9" s="48">
        <v>40</v>
      </c>
      <c r="R9" s="48">
        <v>10</v>
      </c>
      <c r="S9" s="48"/>
      <c r="T9" s="48"/>
      <c r="U9" s="48"/>
      <c r="V9" s="48">
        <f t="shared" si="2"/>
        <v>50</v>
      </c>
    </row>
    <row r="10" spans="2:22" ht="12.75">
      <c r="B10" s="444" t="s">
        <v>210</v>
      </c>
      <c r="C10" s="357" t="s">
        <v>357</v>
      </c>
      <c r="D10" s="385" t="s">
        <v>145</v>
      </c>
      <c r="E10" s="385" t="s">
        <v>17</v>
      </c>
      <c r="F10" s="80" t="s">
        <v>21</v>
      </c>
      <c r="G10" s="360"/>
      <c r="H10" s="302"/>
      <c r="I10" s="302">
        <v>4</v>
      </c>
      <c r="J10" s="10">
        <f>V10</f>
        <v>80</v>
      </c>
      <c r="K10" s="437"/>
      <c r="L10" s="438"/>
      <c r="N10" s="69">
        <v>0</v>
      </c>
      <c r="O10" s="69">
        <f t="shared" si="1"/>
        <v>0</v>
      </c>
      <c r="Q10" s="48">
        <v>40</v>
      </c>
      <c r="R10" s="48">
        <v>20</v>
      </c>
      <c r="S10" s="48">
        <v>20</v>
      </c>
      <c r="T10" s="48"/>
      <c r="U10" s="48"/>
      <c r="V10" s="48">
        <f t="shared" si="2"/>
        <v>80</v>
      </c>
    </row>
    <row r="11" spans="2:22" ht="12.75">
      <c r="B11" s="448"/>
      <c r="C11" s="359"/>
      <c r="D11" s="303"/>
      <c r="E11" s="386"/>
      <c r="F11" s="80" t="s">
        <v>20</v>
      </c>
      <c r="G11" s="355"/>
      <c r="H11" s="303"/>
      <c r="I11" s="303"/>
      <c r="J11" s="10">
        <f>V11</f>
        <v>60</v>
      </c>
      <c r="K11" s="433"/>
      <c r="L11" s="434"/>
      <c r="N11" s="69">
        <v>0</v>
      </c>
      <c r="O11" s="69">
        <f t="shared" si="1"/>
        <v>0</v>
      </c>
      <c r="Q11" s="48">
        <v>40</v>
      </c>
      <c r="R11" s="48">
        <v>20</v>
      </c>
      <c r="S11" s="48"/>
      <c r="T11" s="48"/>
      <c r="U11" s="48"/>
      <c r="V11" s="48">
        <f t="shared" si="2"/>
        <v>60</v>
      </c>
    </row>
    <row r="12" spans="2:22" ht="12.75">
      <c r="B12" s="422" t="s">
        <v>175</v>
      </c>
      <c r="C12" s="142" t="s">
        <v>358</v>
      </c>
      <c r="D12" s="385" t="s">
        <v>24</v>
      </c>
      <c r="E12" s="80" t="s">
        <v>17</v>
      </c>
      <c r="F12" s="360" t="s">
        <v>20</v>
      </c>
      <c r="G12" s="302"/>
      <c r="H12" s="385" t="s">
        <v>132</v>
      </c>
      <c r="I12" s="302">
        <v>4</v>
      </c>
      <c r="J12" s="10">
        <f t="shared" si="0"/>
        <v>70</v>
      </c>
      <c r="K12" s="431" t="s">
        <v>360</v>
      </c>
      <c r="L12" s="290"/>
      <c r="N12" s="69">
        <v>0</v>
      </c>
      <c r="O12" s="69">
        <f t="shared" si="1"/>
        <v>0</v>
      </c>
      <c r="Q12" s="48">
        <v>40</v>
      </c>
      <c r="R12" s="48">
        <v>20</v>
      </c>
      <c r="S12" s="48"/>
      <c r="T12" s="48"/>
      <c r="U12" s="48">
        <v>10</v>
      </c>
      <c r="V12" s="48">
        <f t="shared" si="2"/>
        <v>70</v>
      </c>
    </row>
    <row r="13" spans="2:22" ht="12.75">
      <c r="B13" s="332"/>
      <c r="C13" s="87" t="s">
        <v>359</v>
      </c>
      <c r="D13" s="386"/>
      <c r="E13" s="9" t="s">
        <v>16</v>
      </c>
      <c r="F13" s="355"/>
      <c r="G13" s="334"/>
      <c r="H13" s="334"/>
      <c r="I13" s="334"/>
      <c r="J13" s="10">
        <f t="shared" si="0"/>
        <v>60</v>
      </c>
      <c r="K13" s="344"/>
      <c r="L13" s="345"/>
      <c r="N13" s="69">
        <v>0</v>
      </c>
      <c r="O13" s="69">
        <f t="shared" si="1"/>
        <v>0</v>
      </c>
      <c r="Q13" s="48">
        <v>40</v>
      </c>
      <c r="R13" s="48">
        <v>10</v>
      </c>
      <c r="S13" s="48"/>
      <c r="T13" s="48"/>
      <c r="U13" s="48">
        <v>10</v>
      </c>
      <c r="V13" s="48">
        <f t="shared" si="2"/>
        <v>60</v>
      </c>
    </row>
    <row r="14" spans="2:22" ht="12.75" customHeight="1">
      <c r="B14" s="422" t="s">
        <v>122</v>
      </c>
      <c r="C14" s="288"/>
      <c r="D14" s="302" t="s">
        <v>50</v>
      </c>
      <c r="E14" s="302" t="s">
        <v>56</v>
      </c>
      <c r="F14" s="101" t="s">
        <v>20</v>
      </c>
      <c r="G14" s="302" t="s">
        <v>181</v>
      </c>
      <c r="H14" s="302"/>
      <c r="I14" s="302">
        <v>4</v>
      </c>
      <c r="J14" s="10">
        <f t="shared" si="0"/>
        <v>40</v>
      </c>
      <c r="K14" s="430" t="s">
        <v>84</v>
      </c>
      <c r="L14" s="451"/>
      <c r="N14" s="69">
        <v>0</v>
      </c>
      <c r="O14" s="69">
        <f t="shared" si="1"/>
        <v>0</v>
      </c>
      <c r="Q14" s="48">
        <v>20</v>
      </c>
      <c r="R14" s="48"/>
      <c r="S14" s="48"/>
      <c r="T14" s="48">
        <v>20</v>
      </c>
      <c r="U14" s="48"/>
      <c r="V14" s="48">
        <f t="shared" si="2"/>
        <v>40</v>
      </c>
    </row>
    <row r="15" spans="2:22" ht="12.75">
      <c r="B15" s="332"/>
      <c r="C15" s="333"/>
      <c r="D15" s="334"/>
      <c r="E15" s="334"/>
      <c r="F15" s="80" t="s">
        <v>19</v>
      </c>
      <c r="G15" s="334"/>
      <c r="H15" s="334"/>
      <c r="I15" s="334"/>
      <c r="J15" s="10">
        <f t="shared" si="0"/>
        <v>30</v>
      </c>
      <c r="K15" s="452"/>
      <c r="L15" s="453"/>
      <c r="N15" s="69">
        <v>0</v>
      </c>
      <c r="O15" s="69">
        <f aca="true" t="shared" si="3" ref="O15:O25">N15*J15</f>
        <v>0</v>
      </c>
      <c r="Q15" s="48">
        <v>20</v>
      </c>
      <c r="R15" s="48"/>
      <c r="S15" s="48">
        <v>-10</v>
      </c>
      <c r="T15" s="48">
        <v>20</v>
      </c>
      <c r="U15" s="48"/>
      <c r="V15" s="48">
        <f t="shared" si="2"/>
        <v>30</v>
      </c>
    </row>
    <row r="16" spans="2:22" ht="12.75">
      <c r="B16" s="85" t="s">
        <v>281</v>
      </c>
      <c r="C16" s="16"/>
      <c r="D16" s="16"/>
      <c r="E16" s="16"/>
      <c r="F16" s="16"/>
      <c r="G16" s="16"/>
      <c r="H16" s="17"/>
      <c r="I16" s="17"/>
      <c r="J16" s="17"/>
      <c r="K16" s="128"/>
      <c r="L16" s="139"/>
      <c r="Q16" s="49"/>
      <c r="R16" s="50"/>
      <c r="S16" s="50"/>
      <c r="T16" s="50"/>
      <c r="U16" s="50"/>
      <c r="V16" s="51"/>
    </row>
    <row r="17" spans="2:22" ht="12.75">
      <c r="B17" s="449" t="s">
        <v>143</v>
      </c>
      <c r="C17" s="450"/>
      <c r="D17" s="80" t="s">
        <v>50</v>
      </c>
      <c r="E17" s="9" t="s">
        <v>56</v>
      </c>
      <c r="F17" s="80" t="s">
        <v>20</v>
      </c>
      <c r="G17" s="82" t="s">
        <v>70</v>
      </c>
      <c r="H17" s="14"/>
      <c r="I17" s="10">
        <v>4</v>
      </c>
      <c r="J17" s="54">
        <f aca="true" t="shared" si="4" ref="J17:J25">V17</f>
        <v>40</v>
      </c>
      <c r="K17" s="310" t="s">
        <v>48</v>
      </c>
      <c r="L17" s="311"/>
      <c r="N17" s="69">
        <v>0</v>
      </c>
      <c r="O17" s="69">
        <f t="shared" si="3"/>
        <v>0</v>
      </c>
      <c r="Q17" s="48">
        <v>20</v>
      </c>
      <c r="R17" s="48"/>
      <c r="S17" s="48"/>
      <c r="T17" s="48">
        <v>20</v>
      </c>
      <c r="U17" s="48"/>
      <c r="V17" s="48">
        <f aca="true" t="shared" si="5" ref="V17:V25">SUM(Q17:U17)</f>
        <v>40</v>
      </c>
    </row>
    <row r="18" spans="2:22" ht="12.75">
      <c r="B18" s="449" t="s">
        <v>144</v>
      </c>
      <c r="C18" s="450"/>
      <c r="D18" s="80" t="s">
        <v>50</v>
      </c>
      <c r="E18" s="9" t="s">
        <v>56</v>
      </c>
      <c r="F18" s="80" t="s">
        <v>20</v>
      </c>
      <c r="G18" s="82" t="s">
        <v>72</v>
      </c>
      <c r="H18" s="14"/>
      <c r="I18" s="10">
        <v>4</v>
      </c>
      <c r="J18" s="54">
        <f t="shared" si="4"/>
        <v>40</v>
      </c>
      <c r="K18" s="310" t="s">
        <v>48</v>
      </c>
      <c r="L18" s="311"/>
      <c r="N18" s="69">
        <v>0</v>
      </c>
      <c r="O18" s="69">
        <f t="shared" si="3"/>
        <v>0</v>
      </c>
      <c r="Q18" s="48">
        <v>20</v>
      </c>
      <c r="R18" s="48"/>
      <c r="S18" s="48"/>
      <c r="T18" s="48">
        <v>20</v>
      </c>
      <c r="U18" s="48"/>
      <c r="V18" s="48">
        <f t="shared" si="5"/>
        <v>40</v>
      </c>
    </row>
    <row r="19" spans="2:22" ht="12.75">
      <c r="B19" s="93" t="s">
        <v>361</v>
      </c>
      <c r="C19" s="93" t="s">
        <v>357</v>
      </c>
      <c r="D19" s="80" t="s">
        <v>24</v>
      </c>
      <c r="E19" s="80" t="s">
        <v>16</v>
      </c>
      <c r="F19" s="80" t="s">
        <v>20</v>
      </c>
      <c r="G19" s="14"/>
      <c r="H19" s="82" t="s">
        <v>132</v>
      </c>
      <c r="I19" s="10">
        <v>4</v>
      </c>
      <c r="J19" s="54">
        <f t="shared" si="4"/>
        <v>60</v>
      </c>
      <c r="K19" s="436" t="s">
        <v>67</v>
      </c>
      <c r="L19" s="311"/>
      <c r="N19" s="69">
        <v>0</v>
      </c>
      <c r="O19" s="69">
        <f t="shared" si="3"/>
        <v>0</v>
      </c>
      <c r="Q19" s="48">
        <v>40</v>
      </c>
      <c r="R19" s="48">
        <v>10</v>
      </c>
      <c r="S19" s="48"/>
      <c r="T19" s="48"/>
      <c r="U19" s="48">
        <v>10</v>
      </c>
      <c r="V19" s="48">
        <f t="shared" si="5"/>
        <v>60</v>
      </c>
    </row>
    <row r="20" spans="2:22" ht="12.75">
      <c r="B20" s="140" t="s">
        <v>205</v>
      </c>
      <c r="C20" s="93" t="s">
        <v>357</v>
      </c>
      <c r="D20" s="80" t="s">
        <v>50</v>
      </c>
      <c r="E20" s="9" t="s">
        <v>56</v>
      </c>
      <c r="F20" s="80" t="s">
        <v>21</v>
      </c>
      <c r="G20" s="82" t="s">
        <v>70</v>
      </c>
      <c r="H20" s="14"/>
      <c r="I20" s="10">
        <v>4</v>
      </c>
      <c r="J20" s="54">
        <f t="shared" si="4"/>
        <v>60</v>
      </c>
      <c r="K20" s="310" t="s">
        <v>48</v>
      </c>
      <c r="L20" s="311"/>
      <c r="N20" s="69">
        <v>0</v>
      </c>
      <c r="O20" s="69">
        <f t="shared" si="3"/>
        <v>0</v>
      </c>
      <c r="Q20" s="48">
        <v>20</v>
      </c>
      <c r="R20" s="48"/>
      <c r="S20" s="48">
        <v>20</v>
      </c>
      <c r="T20" s="48">
        <v>20</v>
      </c>
      <c r="U20" s="48"/>
      <c r="V20" s="48">
        <f t="shared" si="5"/>
        <v>60</v>
      </c>
    </row>
    <row r="21" spans="2:22" ht="25.5">
      <c r="B21" s="140" t="s">
        <v>982</v>
      </c>
      <c r="C21" s="250" t="s">
        <v>983</v>
      </c>
      <c r="D21" s="80" t="s">
        <v>145</v>
      </c>
      <c r="E21" s="83" t="s">
        <v>17</v>
      </c>
      <c r="F21" s="83" t="s">
        <v>20</v>
      </c>
      <c r="G21" s="129"/>
      <c r="H21" s="78"/>
      <c r="I21" s="44">
        <v>4</v>
      </c>
      <c r="J21" s="54">
        <f>V21</f>
        <v>60</v>
      </c>
      <c r="K21" s="439" t="s">
        <v>66</v>
      </c>
      <c r="L21" s="401"/>
      <c r="N21" s="69">
        <v>0</v>
      </c>
      <c r="O21" s="69">
        <f t="shared" si="3"/>
        <v>0</v>
      </c>
      <c r="Q21" s="48">
        <v>40</v>
      </c>
      <c r="R21" s="48">
        <v>20</v>
      </c>
      <c r="S21" s="48"/>
      <c r="T21" s="48"/>
      <c r="U21" s="48"/>
      <c r="V21" s="48">
        <f>SUM(Q21:U21)</f>
        <v>60</v>
      </c>
    </row>
    <row r="22" spans="2:22" ht="25.5">
      <c r="B22" s="249" t="s">
        <v>984</v>
      </c>
      <c r="C22" s="250" t="s">
        <v>983</v>
      </c>
      <c r="D22" s="80" t="s">
        <v>24</v>
      </c>
      <c r="E22" s="80" t="s">
        <v>16</v>
      </c>
      <c r="F22" s="80" t="s">
        <v>20</v>
      </c>
      <c r="G22" s="14"/>
      <c r="H22" s="82" t="s">
        <v>132</v>
      </c>
      <c r="I22" s="10">
        <v>4</v>
      </c>
      <c r="J22" s="54">
        <f>V22</f>
        <v>60</v>
      </c>
      <c r="K22" s="436" t="s">
        <v>66</v>
      </c>
      <c r="L22" s="311"/>
      <c r="N22" s="69">
        <v>0</v>
      </c>
      <c r="O22" s="69">
        <f t="shared" si="3"/>
        <v>0</v>
      </c>
      <c r="Q22" s="48">
        <v>40</v>
      </c>
      <c r="R22" s="48">
        <v>10</v>
      </c>
      <c r="S22" s="48"/>
      <c r="T22" s="48"/>
      <c r="U22" s="48">
        <v>10</v>
      </c>
      <c r="V22" s="48">
        <f>SUM(Q22:U22)</f>
        <v>60</v>
      </c>
    </row>
    <row r="23" spans="2:22" ht="25.5">
      <c r="B23" s="249" t="s">
        <v>985</v>
      </c>
      <c r="C23" s="250" t="s">
        <v>983</v>
      </c>
      <c r="D23" s="80" t="s">
        <v>50</v>
      </c>
      <c r="E23" s="9" t="s">
        <v>56</v>
      </c>
      <c r="F23" s="80" t="s">
        <v>20</v>
      </c>
      <c r="G23" s="82" t="s">
        <v>70</v>
      </c>
      <c r="H23" s="14"/>
      <c r="I23" s="10">
        <v>4</v>
      </c>
      <c r="J23" s="54">
        <f>V23</f>
        <v>40</v>
      </c>
      <c r="K23" s="310" t="s">
        <v>48</v>
      </c>
      <c r="L23" s="311"/>
      <c r="N23" s="69">
        <v>0</v>
      </c>
      <c r="O23" s="69">
        <f t="shared" si="3"/>
        <v>0</v>
      </c>
      <c r="Q23" s="48">
        <v>20</v>
      </c>
      <c r="R23" s="48"/>
      <c r="S23" s="48"/>
      <c r="T23" s="48">
        <v>20</v>
      </c>
      <c r="U23" s="48"/>
      <c r="V23" s="48">
        <f>SUM(Q23:U23)</f>
        <v>40</v>
      </c>
    </row>
    <row r="24" spans="2:22" ht="12.75">
      <c r="B24" s="454" t="s">
        <v>77</v>
      </c>
      <c r="C24" s="356" t="s">
        <v>362</v>
      </c>
      <c r="D24" s="80" t="s">
        <v>24</v>
      </c>
      <c r="E24" s="385" t="s">
        <v>16</v>
      </c>
      <c r="F24" s="385" t="s">
        <v>20</v>
      </c>
      <c r="G24" s="440"/>
      <c r="H24" s="353"/>
      <c r="I24" s="442">
        <v>4</v>
      </c>
      <c r="J24" s="54">
        <f t="shared" si="4"/>
        <v>50</v>
      </c>
      <c r="K24" s="436" t="s">
        <v>67</v>
      </c>
      <c r="L24" s="311"/>
      <c r="N24" s="69">
        <v>0</v>
      </c>
      <c r="O24" s="69">
        <f t="shared" si="3"/>
        <v>0</v>
      </c>
      <c r="Q24" s="48">
        <v>40</v>
      </c>
      <c r="R24" s="48">
        <v>10</v>
      </c>
      <c r="S24" s="48"/>
      <c r="T24" s="48"/>
      <c r="U24" s="48"/>
      <c r="V24" s="48">
        <f t="shared" si="5"/>
        <v>50</v>
      </c>
    </row>
    <row r="25" spans="2:22" ht="12.75">
      <c r="B25" s="455"/>
      <c r="C25" s="456"/>
      <c r="D25" s="80" t="s">
        <v>276</v>
      </c>
      <c r="E25" s="386"/>
      <c r="F25" s="386"/>
      <c r="G25" s="441"/>
      <c r="H25" s="368"/>
      <c r="I25" s="443"/>
      <c r="J25" s="54">
        <f t="shared" si="4"/>
        <v>30</v>
      </c>
      <c r="K25" s="439" t="s">
        <v>66</v>
      </c>
      <c r="L25" s="401"/>
      <c r="N25" s="69">
        <v>0</v>
      </c>
      <c r="O25" s="69">
        <f t="shared" si="3"/>
        <v>0</v>
      </c>
      <c r="Q25" s="48">
        <v>20</v>
      </c>
      <c r="R25" s="48">
        <v>10</v>
      </c>
      <c r="S25" s="48"/>
      <c r="T25" s="48"/>
      <c r="U25" s="48"/>
      <c r="V25" s="48">
        <f t="shared" si="5"/>
        <v>30</v>
      </c>
    </row>
    <row r="26" spans="2:22" ht="12.75">
      <c r="B26" s="116" t="s">
        <v>79</v>
      </c>
      <c r="C26" s="124"/>
      <c r="D26" s="117"/>
      <c r="E26" s="117"/>
      <c r="F26" s="117"/>
      <c r="G26" s="117"/>
      <c r="H26" s="117"/>
      <c r="I26" s="117"/>
      <c r="J26" s="117"/>
      <c r="K26" s="117"/>
      <c r="L26" s="113"/>
      <c r="Q26" s="49"/>
      <c r="R26" s="50"/>
      <c r="S26" s="50"/>
      <c r="T26" s="50"/>
      <c r="U26" s="50"/>
      <c r="V26" s="51"/>
    </row>
    <row r="27" spans="2:15" ht="12.75">
      <c r="B27" s="90" t="s">
        <v>363</v>
      </c>
      <c r="C27" s="141"/>
      <c r="D27" s="31"/>
      <c r="E27" s="31"/>
      <c r="F27" s="31"/>
      <c r="G27" s="31"/>
      <c r="H27" s="31"/>
      <c r="I27" s="31"/>
      <c r="J27" s="31"/>
      <c r="K27" s="31"/>
      <c r="L27" s="32"/>
      <c r="N27" s="237">
        <f>SUM(N5:N26)</f>
        <v>0</v>
      </c>
      <c r="O27" s="237">
        <f>SUM(O5:O26)</f>
        <v>0</v>
      </c>
    </row>
    <row r="28" spans="2:12" ht="12.75">
      <c r="B28" s="91" t="s">
        <v>364</v>
      </c>
      <c r="C28" s="123"/>
      <c r="D28" s="39"/>
      <c r="E28" s="39"/>
      <c r="F28" s="39"/>
      <c r="G28" s="39"/>
      <c r="H28" s="39"/>
      <c r="I28" s="39"/>
      <c r="J28" s="39"/>
      <c r="K28" s="39"/>
      <c r="L28" s="40"/>
    </row>
    <row r="29" spans="17:22" ht="12.75">
      <c r="Q29" s="46"/>
      <c r="R29" s="46"/>
      <c r="S29" s="46"/>
      <c r="T29" s="46"/>
      <c r="U29" s="46"/>
      <c r="V29" s="46"/>
    </row>
    <row r="30" spans="2:22" ht="15.75">
      <c r="B30" s="284" t="s">
        <v>365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6"/>
      <c r="Q30" s="312" t="s">
        <v>134</v>
      </c>
      <c r="R30" s="313"/>
      <c r="S30" s="313"/>
      <c r="T30" s="313"/>
      <c r="U30" s="313"/>
      <c r="V30" s="314"/>
    </row>
    <row r="31" spans="2:22" ht="12.75" customHeight="1">
      <c r="B31" s="315" t="s">
        <v>39</v>
      </c>
      <c r="C31" s="316"/>
      <c r="D31" s="319" t="s">
        <v>40</v>
      </c>
      <c r="E31" s="320"/>
      <c r="F31" s="321"/>
      <c r="G31" s="319" t="s">
        <v>44</v>
      </c>
      <c r="H31" s="321"/>
      <c r="I31" s="322" t="s">
        <v>46</v>
      </c>
      <c r="J31" s="322" t="s">
        <v>52</v>
      </c>
      <c r="K31" s="324" t="s">
        <v>47</v>
      </c>
      <c r="L31" s="325"/>
      <c r="Q31" s="306" t="s">
        <v>127</v>
      </c>
      <c r="R31" s="306" t="s">
        <v>42</v>
      </c>
      <c r="S31" s="306" t="s">
        <v>43</v>
      </c>
      <c r="T31" s="306" t="s">
        <v>128</v>
      </c>
      <c r="U31" s="306" t="s">
        <v>126</v>
      </c>
      <c r="V31" s="306" t="s">
        <v>129</v>
      </c>
    </row>
    <row r="32" spans="2:22" ht="12.75">
      <c r="B32" s="317"/>
      <c r="C32" s="318"/>
      <c r="D32" s="45" t="s">
        <v>41</v>
      </c>
      <c r="E32" s="45" t="s">
        <v>42</v>
      </c>
      <c r="F32" s="45" t="s">
        <v>43</v>
      </c>
      <c r="G32" s="45" t="s">
        <v>45</v>
      </c>
      <c r="H32" s="45" t="s">
        <v>126</v>
      </c>
      <c r="I32" s="323"/>
      <c r="J32" s="323"/>
      <c r="K32" s="326"/>
      <c r="L32" s="327"/>
      <c r="Q32" s="307"/>
      <c r="R32" s="307"/>
      <c r="S32" s="307"/>
      <c r="T32" s="307"/>
      <c r="U32" s="307"/>
      <c r="V32" s="307"/>
    </row>
    <row r="33" spans="2:22" ht="12.75">
      <c r="B33" s="308" t="s">
        <v>135</v>
      </c>
      <c r="C33" s="309"/>
      <c r="D33" s="59" t="s">
        <v>136</v>
      </c>
      <c r="E33" s="59"/>
      <c r="F33" s="59"/>
      <c r="G33" s="59"/>
      <c r="H33" s="59"/>
      <c r="I33" s="61">
        <v>1</v>
      </c>
      <c r="J33" s="10">
        <f>V33</f>
        <v>30</v>
      </c>
      <c r="K33" s="310">
        <v>1</v>
      </c>
      <c r="L33" s="311"/>
      <c r="N33" s="69">
        <v>0</v>
      </c>
      <c r="O33" s="69">
        <f>N33*J33</f>
        <v>0</v>
      </c>
      <c r="Q33" s="62">
        <v>30</v>
      </c>
      <c r="R33" s="47"/>
      <c r="S33" s="47"/>
      <c r="T33" s="47"/>
      <c r="U33" s="47"/>
      <c r="V33" s="48">
        <f>SUM(Q33:U33)</f>
        <v>30</v>
      </c>
    </row>
    <row r="34" spans="2:22" ht="12.75">
      <c r="B34" s="15"/>
      <c r="C34" s="107"/>
      <c r="D34" s="16"/>
      <c r="E34" s="16"/>
      <c r="F34" s="16"/>
      <c r="G34" s="16"/>
      <c r="H34" s="16"/>
      <c r="I34" s="17"/>
      <c r="J34" s="52"/>
      <c r="K34" s="52"/>
      <c r="L34" s="18"/>
      <c r="Q34" s="63"/>
      <c r="R34" s="64"/>
      <c r="S34" s="64"/>
      <c r="T34" s="64"/>
      <c r="U34" s="64"/>
      <c r="V34" s="65"/>
    </row>
    <row r="35" spans="2:22" ht="12.75">
      <c r="B35" s="444" t="s">
        <v>350</v>
      </c>
      <c r="C35" s="445"/>
      <c r="D35" s="385" t="s">
        <v>36</v>
      </c>
      <c r="E35" s="385"/>
      <c r="F35" s="80" t="s">
        <v>21</v>
      </c>
      <c r="G35" s="360"/>
      <c r="H35" s="302"/>
      <c r="I35" s="302">
        <v>4</v>
      </c>
      <c r="J35" s="10">
        <f>V35</f>
        <v>80</v>
      </c>
      <c r="K35" s="431" t="s">
        <v>140</v>
      </c>
      <c r="L35" s="432"/>
      <c r="N35" s="69">
        <v>0</v>
      </c>
      <c r="O35" s="69">
        <f>N35*J35</f>
        <v>0</v>
      </c>
      <c r="Q35" s="48">
        <v>40</v>
      </c>
      <c r="R35" s="48">
        <v>20</v>
      </c>
      <c r="S35" s="48">
        <v>20</v>
      </c>
      <c r="T35" s="48"/>
      <c r="U35" s="48"/>
      <c r="V35" s="48">
        <f>SUM(Q35:U35)</f>
        <v>80</v>
      </c>
    </row>
    <row r="36" spans="2:22" ht="12.75">
      <c r="B36" s="446"/>
      <c r="C36" s="447"/>
      <c r="D36" s="303"/>
      <c r="E36" s="386"/>
      <c r="F36" s="80" t="s">
        <v>20</v>
      </c>
      <c r="G36" s="355"/>
      <c r="H36" s="303"/>
      <c r="I36" s="303"/>
      <c r="J36" s="10">
        <f>V36</f>
        <v>50</v>
      </c>
      <c r="K36" s="433"/>
      <c r="L36" s="434"/>
      <c r="N36" s="69">
        <v>0</v>
      </c>
      <c r="O36" s="69">
        <f>N36*J36</f>
        <v>0</v>
      </c>
      <c r="Q36" s="48">
        <v>40</v>
      </c>
      <c r="R36" s="48">
        <v>10</v>
      </c>
      <c r="S36" s="48"/>
      <c r="T36" s="48"/>
      <c r="U36" s="48"/>
      <c r="V36" s="48">
        <f>SUM(Q36:U36)</f>
        <v>50</v>
      </c>
    </row>
    <row r="37" spans="2:22" ht="12.75" customHeight="1">
      <c r="B37" s="381" t="s">
        <v>122</v>
      </c>
      <c r="C37" s="331"/>
      <c r="D37" s="9" t="s">
        <v>50</v>
      </c>
      <c r="E37" s="9" t="s">
        <v>56</v>
      </c>
      <c r="F37" s="53" t="s">
        <v>20</v>
      </c>
      <c r="G37" s="9" t="s">
        <v>181</v>
      </c>
      <c r="H37" s="9"/>
      <c r="I37" s="9">
        <v>4</v>
      </c>
      <c r="J37" s="10">
        <f>V37</f>
        <v>40</v>
      </c>
      <c r="K37" s="436" t="s">
        <v>192</v>
      </c>
      <c r="L37" s="457"/>
      <c r="N37" s="69">
        <v>0</v>
      </c>
      <c r="O37" s="69">
        <f>N37*J37</f>
        <v>0</v>
      </c>
      <c r="Q37" s="48">
        <v>20</v>
      </c>
      <c r="R37" s="48"/>
      <c r="S37" s="48"/>
      <c r="T37" s="48">
        <v>20</v>
      </c>
      <c r="U37" s="48"/>
      <c r="V37" s="48">
        <f>SUM(Q37:U37)</f>
        <v>40</v>
      </c>
    </row>
    <row r="39" spans="2:15" ht="12.75">
      <c r="B39" s="132" t="s">
        <v>981</v>
      </c>
      <c r="N39" s="237">
        <f>SUM(N27:N38)</f>
        <v>0</v>
      </c>
      <c r="O39" s="237">
        <f>SUM(O27:O38)</f>
        <v>0</v>
      </c>
    </row>
  </sheetData>
  <sheetProtection/>
  <mergeCells count="90">
    <mergeCell ref="V31:V32"/>
    <mergeCell ref="B33:C33"/>
    <mergeCell ref="K33:L33"/>
    <mergeCell ref="B35:C36"/>
    <mergeCell ref="D35:D36"/>
    <mergeCell ref="G35:G36"/>
    <mergeCell ref="T31:T32"/>
    <mergeCell ref="I31:I32"/>
    <mergeCell ref="J31:J32"/>
    <mergeCell ref="G31:H31"/>
    <mergeCell ref="S31:S32"/>
    <mergeCell ref="B37:C37"/>
    <mergeCell ref="K37:L37"/>
    <mergeCell ref="E35:E36"/>
    <mergeCell ref="K35:L36"/>
    <mergeCell ref="H35:H36"/>
    <mergeCell ref="I35:I36"/>
    <mergeCell ref="B24:B25"/>
    <mergeCell ref="C24:C25"/>
    <mergeCell ref="U31:U32"/>
    <mergeCell ref="B30:L30"/>
    <mergeCell ref="Q30:V30"/>
    <mergeCell ref="B31:C32"/>
    <mergeCell ref="D31:F31"/>
    <mergeCell ref="K31:L32"/>
    <mergeCell ref="Q31:Q32"/>
    <mergeCell ref="R31:R32"/>
    <mergeCell ref="B12:B13"/>
    <mergeCell ref="B17:C17"/>
    <mergeCell ref="B18:C18"/>
    <mergeCell ref="K18:L18"/>
    <mergeCell ref="B14:C15"/>
    <mergeCell ref="K14:L15"/>
    <mergeCell ref="H14:H15"/>
    <mergeCell ref="I12:I13"/>
    <mergeCell ref="G12:G13"/>
    <mergeCell ref="H12:H13"/>
    <mergeCell ref="B8:C9"/>
    <mergeCell ref="G8:G9"/>
    <mergeCell ref="D10:D11"/>
    <mergeCell ref="G10:G11"/>
    <mergeCell ref="B10:B11"/>
    <mergeCell ref="C10:C11"/>
    <mergeCell ref="E10:E11"/>
    <mergeCell ref="O3:O4"/>
    <mergeCell ref="K19:L19"/>
    <mergeCell ref="D14:D15"/>
    <mergeCell ref="E14:E15"/>
    <mergeCell ref="G14:G15"/>
    <mergeCell ref="K20:L20"/>
    <mergeCell ref="K17:L17"/>
    <mergeCell ref="K12:L13"/>
    <mergeCell ref="D12:D13"/>
    <mergeCell ref="F12:F13"/>
    <mergeCell ref="K24:L24"/>
    <mergeCell ref="E24:E25"/>
    <mergeCell ref="F24:F25"/>
    <mergeCell ref="G24:G25"/>
    <mergeCell ref="H24:H25"/>
    <mergeCell ref="I24:I25"/>
    <mergeCell ref="Q3:Q4"/>
    <mergeCell ref="R3:R4"/>
    <mergeCell ref="K25:L25"/>
    <mergeCell ref="H10:H11"/>
    <mergeCell ref="I10:I11"/>
    <mergeCell ref="I14:I15"/>
    <mergeCell ref="K21:L21"/>
    <mergeCell ref="K22:L22"/>
    <mergeCell ref="K23:L23"/>
    <mergeCell ref="N3:N4"/>
    <mergeCell ref="U3:U4"/>
    <mergeCell ref="V3:V4"/>
    <mergeCell ref="B5:C5"/>
    <mergeCell ref="K5:L5"/>
    <mergeCell ref="K7:L7"/>
    <mergeCell ref="D8:D9"/>
    <mergeCell ref="F8:F9"/>
    <mergeCell ref="H8:H9"/>
    <mergeCell ref="I8:I9"/>
    <mergeCell ref="K8:L11"/>
    <mergeCell ref="B2:L2"/>
    <mergeCell ref="Q2:V2"/>
    <mergeCell ref="B3:C4"/>
    <mergeCell ref="D3:F3"/>
    <mergeCell ref="G3:H3"/>
    <mergeCell ref="I3:I4"/>
    <mergeCell ref="J3:J4"/>
    <mergeCell ref="K3:L4"/>
    <mergeCell ref="T3:T4"/>
    <mergeCell ref="S3:S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3.7109375" style="0" customWidth="1"/>
    <col min="3" max="3" width="14.42187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1" width="6.421875" style="0" customWidth="1"/>
    <col min="12" max="12" width="7.421875" style="0" customWidth="1"/>
    <col min="13" max="13" width="2.00390625" style="0" customWidth="1"/>
    <col min="16" max="16" width="3.8515625" style="0" customWidth="1"/>
    <col min="17" max="17" width="8.28125" style="0" customWidth="1"/>
    <col min="18" max="18" width="8.00390625" style="0" customWidth="1"/>
    <col min="19" max="19" width="8.140625" style="0" customWidth="1"/>
    <col min="20" max="21" width="8.57421875" style="0" customWidth="1"/>
  </cols>
  <sheetData>
    <row r="1" ht="8.25" customHeight="1"/>
    <row r="2" spans="2:22" ht="15.75">
      <c r="B2" s="284" t="s">
        <v>800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15" t="s">
        <v>137</v>
      </c>
      <c r="C6" s="107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 customHeight="1">
      <c r="B7" s="416" t="s">
        <v>273</v>
      </c>
      <c r="C7" s="417"/>
      <c r="D7" s="302" t="s">
        <v>145</v>
      </c>
      <c r="E7" s="302" t="s">
        <v>17</v>
      </c>
      <c r="F7" s="9" t="s">
        <v>22</v>
      </c>
      <c r="G7" s="302" t="s">
        <v>70</v>
      </c>
      <c r="H7" s="302"/>
      <c r="I7" s="302">
        <v>4</v>
      </c>
      <c r="J7" s="10">
        <f aca="true" t="shared" si="0" ref="J7:J15">V7</f>
        <v>110</v>
      </c>
      <c r="K7" s="361" t="s">
        <v>66</v>
      </c>
      <c r="L7" s="362"/>
      <c r="N7" s="69">
        <v>0</v>
      </c>
      <c r="O7" s="69">
        <f aca="true" t="shared" si="1" ref="O7:O25">N7*J7</f>
        <v>0</v>
      </c>
      <c r="Q7" s="48">
        <v>40</v>
      </c>
      <c r="R7" s="48">
        <v>20</v>
      </c>
      <c r="S7" s="48">
        <v>30</v>
      </c>
      <c r="T7" s="48">
        <v>20</v>
      </c>
      <c r="U7" s="48"/>
      <c r="V7" s="48">
        <f aca="true" t="shared" si="2" ref="V7:V15">SUM(Q7:U7)</f>
        <v>110</v>
      </c>
    </row>
    <row r="8" spans="2:22" ht="12.75">
      <c r="B8" s="420"/>
      <c r="C8" s="421"/>
      <c r="D8" s="334"/>
      <c r="E8" s="334"/>
      <c r="F8" s="9" t="s">
        <v>21</v>
      </c>
      <c r="G8" s="334"/>
      <c r="H8" s="334"/>
      <c r="I8" s="334"/>
      <c r="J8" s="79">
        <f t="shared" si="0"/>
        <v>100</v>
      </c>
      <c r="K8" s="363"/>
      <c r="L8" s="364"/>
      <c r="N8" s="69">
        <v>0</v>
      </c>
      <c r="O8" s="69">
        <f t="shared" si="1"/>
        <v>0</v>
      </c>
      <c r="Q8" s="48">
        <v>40</v>
      </c>
      <c r="R8" s="48">
        <v>20</v>
      </c>
      <c r="S8" s="48">
        <v>20</v>
      </c>
      <c r="T8" s="48">
        <v>20</v>
      </c>
      <c r="U8" s="48"/>
      <c r="V8" s="48">
        <f t="shared" si="2"/>
        <v>100</v>
      </c>
    </row>
    <row r="9" spans="2:22" ht="12.75">
      <c r="B9" s="291" t="s">
        <v>274</v>
      </c>
      <c r="C9" s="292"/>
      <c r="D9" s="58" t="s">
        <v>145</v>
      </c>
      <c r="E9" s="58" t="s">
        <v>17</v>
      </c>
      <c r="F9" s="9" t="s">
        <v>21</v>
      </c>
      <c r="G9" s="58" t="s">
        <v>70</v>
      </c>
      <c r="H9" s="58"/>
      <c r="I9" s="58">
        <v>4</v>
      </c>
      <c r="J9" s="10">
        <f t="shared" si="0"/>
        <v>100</v>
      </c>
      <c r="K9" s="310" t="s">
        <v>90</v>
      </c>
      <c r="L9" s="311"/>
      <c r="N9" s="69">
        <v>0</v>
      </c>
      <c r="O9" s="69">
        <f t="shared" si="1"/>
        <v>0</v>
      </c>
      <c r="Q9" s="48">
        <v>40</v>
      </c>
      <c r="R9" s="48">
        <v>20</v>
      </c>
      <c r="S9" s="48">
        <v>20</v>
      </c>
      <c r="T9" s="48">
        <v>20</v>
      </c>
      <c r="U9" s="48"/>
      <c r="V9" s="48">
        <f t="shared" si="2"/>
        <v>100</v>
      </c>
    </row>
    <row r="10" spans="2:22" ht="12.75">
      <c r="B10" s="416" t="s">
        <v>275</v>
      </c>
      <c r="C10" s="417"/>
      <c r="D10" s="353" t="s">
        <v>24</v>
      </c>
      <c r="E10" s="1" t="s">
        <v>17</v>
      </c>
      <c r="F10" s="302" t="s">
        <v>21</v>
      </c>
      <c r="G10" s="360" t="s">
        <v>70</v>
      </c>
      <c r="H10" s="385"/>
      <c r="I10" s="302">
        <v>4</v>
      </c>
      <c r="J10" s="10">
        <f t="shared" si="0"/>
        <v>100</v>
      </c>
      <c r="K10" s="289" t="s">
        <v>100</v>
      </c>
      <c r="L10" s="290"/>
      <c r="N10" s="69">
        <v>0</v>
      </c>
      <c r="O10" s="69">
        <f t="shared" si="1"/>
        <v>0</v>
      </c>
      <c r="Q10" s="48">
        <v>40</v>
      </c>
      <c r="R10" s="48">
        <v>20</v>
      </c>
      <c r="S10" s="48">
        <v>20</v>
      </c>
      <c r="T10" s="48">
        <v>20</v>
      </c>
      <c r="U10" s="48"/>
      <c r="V10" s="48">
        <f t="shared" si="2"/>
        <v>100</v>
      </c>
    </row>
    <row r="11" spans="2:22" ht="12.75">
      <c r="B11" s="420"/>
      <c r="C11" s="421"/>
      <c r="D11" s="355"/>
      <c r="E11" s="1" t="s">
        <v>16</v>
      </c>
      <c r="F11" s="334"/>
      <c r="G11" s="355"/>
      <c r="H11" s="334"/>
      <c r="I11" s="334"/>
      <c r="J11" s="10">
        <f t="shared" si="0"/>
        <v>90</v>
      </c>
      <c r="K11" s="344"/>
      <c r="L11" s="345"/>
      <c r="N11" s="69">
        <v>0</v>
      </c>
      <c r="O11" s="69">
        <f t="shared" si="1"/>
        <v>0</v>
      </c>
      <c r="Q11" s="48">
        <v>40</v>
      </c>
      <c r="R11" s="48">
        <v>10</v>
      </c>
      <c r="S11" s="48">
        <v>20</v>
      </c>
      <c r="T11" s="48">
        <v>20</v>
      </c>
      <c r="U11" s="48"/>
      <c r="V11" s="48">
        <f t="shared" si="2"/>
        <v>90</v>
      </c>
    </row>
    <row r="12" spans="2:22" ht="37.5" customHeight="1">
      <c r="B12" s="287" t="s">
        <v>277</v>
      </c>
      <c r="C12" s="288"/>
      <c r="D12" s="129" t="s">
        <v>443</v>
      </c>
      <c r="E12" s="9" t="s">
        <v>16</v>
      </c>
      <c r="F12" s="101" t="s">
        <v>20</v>
      </c>
      <c r="G12" s="58" t="s">
        <v>70</v>
      </c>
      <c r="H12" s="83"/>
      <c r="I12" s="58">
        <v>4</v>
      </c>
      <c r="J12" s="10">
        <f t="shared" si="0"/>
        <v>50</v>
      </c>
      <c r="K12" s="114" t="s">
        <v>253</v>
      </c>
      <c r="L12" s="370" t="s">
        <v>183</v>
      </c>
      <c r="N12" s="69">
        <v>0</v>
      </c>
      <c r="O12" s="69">
        <f t="shared" si="1"/>
        <v>0</v>
      </c>
      <c r="Q12" s="48">
        <v>20</v>
      </c>
      <c r="R12" s="48">
        <v>10</v>
      </c>
      <c r="S12" s="48"/>
      <c r="T12" s="48">
        <v>20</v>
      </c>
      <c r="U12" s="48"/>
      <c r="V12" s="48">
        <f t="shared" si="2"/>
        <v>50</v>
      </c>
    </row>
    <row r="13" spans="2:22" ht="21.75" customHeight="1">
      <c r="B13" s="287" t="s">
        <v>278</v>
      </c>
      <c r="C13" s="339" t="s">
        <v>279</v>
      </c>
      <c r="D13" s="80" t="s">
        <v>50</v>
      </c>
      <c r="E13" s="9" t="s">
        <v>56</v>
      </c>
      <c r="F13" s="360" t="s">
        <v>20</v>
      </c>
      <c r="G13" s="302" t="s">
        <v>70</v>
      </c>
      <c r="H13" s="302"/>
      <c r="I13" s="302">
        <v>4</v>
      </c>
      <c r="J13" s="10">
        <f t="shared" si="0"/>
        <v>40</v>
      </c>
      <c r="K13" s="370" t="s">
        <v>99</v>
      </c>
      <c r="L13" s="391"/>
      <c r="N13" s="69">
        <v>0</v>
      </c>
      <c r="O13" s="69">
        <f t="shared" si="1"/>
        <v>0</v>
      </c>
      <c r="Q13" s="48">
        <v>20</v>
      </c>
      <c r="R13" s="48"/>
      <c r="S13" s="48"/>
      <c r="T13" s="48">
        <v>20</v>
      </c>
      <c r="U13" s="48"/>
      <c r="V13" s="48">
        <f t="shared" si="2"/>
        <v>40</v>
      </c>
    </row>
    <row r="14" spans="2:22" ht="21.75" customHeight="1">
      <c r="B14" s="332"/>
      <c r="C14" s="340"/>
      <c r="D14" s="147" t="s">
        <v>838</v>
      </c>
      <c r="E14" s="9" t="s">
        <v>16</v>
      </c>
      <c r="F14" s="355"/>
      <c r="G14" s="334"/>
      <c r="H14" s="334"/>
      <c r="I14" s="334"/>
      <c r="J14" s="10">
        <f t="shared" si="0"/>
        <v>50</v>
      </c>
      <c r="K14" s="392"/>
      <c r="L14" s="391"/>
      <c r="N14" s="69">
        <v>0</v>
      </c>
      <c r="O14" s="69">
        <f t="shared" si="1"/>
        <v>0</v>
      </c>
      <c r="Q14" s="48">
        <v>20</v>
      </c>
      <c r="R14" s="48">
        <v>10</v>
      </c>
      <c r="S14" s="48"/>
      <c r="T14" s="48">
        <v>20</v>
      </c>
      <c r="U14" s="48"/>
      <c r="V14" s="48">
        <f t="shared" si="2"/>
        <v>50</v>
      </c>
    </row>
    <row r="15" spans="2:22" ht="41.25" customHeight="1">
      <c r="B15" s="33" t="s">
        <v>280</v>
      </c>
      <c r="C15" s="57" t="s">
        <v>257</v>
      </c>
      <c r="D15" s="53" t="s">
        <v>276</v>
      </c>
      <c r="E15" s="9" t="s">
        <v>16</v>
      </c>
      <c r="F15" s="53" t="s">
        <v>20</v>
      </c>
      <c r="G15" s="9"/>
      <c r="H15" s="9"/>
      <c r="I15" s="9">
        <v>4</v>
      </c>
      <c r="J15" s="10">
        <f t="shared" si="0"/>
        <v>30</v>
      </c>
      <c r="K15" s="114" t="s">
        <v>67</v>
      </c>
      <c r="L15" s="392"/>
      <c r="N15" s="69">
        <v>0</v>
      </c>
      <c r="O15" s="69">
        <f t="shared" si="1"/>
        <v>0</v>
      </c>
      <c r="Q15" s="48">
        <v>20</v>
      </c>
      <c r="R15" s="48">
        <v>10</v>
      </c>
      <c r="S15" s="48"/>
      <c r="T15" s="48"/>
      <c r="U15" s="48"/>
      <c r="V15" s="48">
        <f t="shared" si="2"/>
        <v>30</v>
      </c>
    </row>
    <row r="16" spans="2:22" ht="12.75">
      <c r="B16" s="15" t="s">
        <v>281</v>
      </c>
      <c r="C16" s="107"/>
      <c r="D16" s="16"/>
      <c r="E16" s="16"/>
      <c r="F16" s="16"/>
      <c r="G16" s="16"/>
      <c r="H16" s="16"/>
      <c r="I16" s="17"/>
      <c r="J16" s="52"/>
      <c r="K16" s="52"/>
      <c r="L16" s="18"/>
      <c r="Q16" s="63"/>
      <c r="R16" s="64"/>
      <c r="S16" s="64"/>
      <c r="T16" s="64"/>
      <c r="U16" s="64"/>
      <c r="V16" s="65"/>
    </row>
    <row r="17" spans="2:22" ht="25.5">
      <c r="B17" s="103" t="s">
        <v>282</v>
      </c>
      <c r="C17" s="57" t="s">
        <v>283</v>
      </c>
      <c r="D17" s="58" t="s">
        <v>35</v>
      </c>
      <c r="E17" s="9"/>
      <c r="F17" s="101" t="s">
        <v>21</v>
      </c>
      <c r="G17" s="58" t="s">
        <v>70</v>
      </c>
      <c r="H17" s="58"/>
      <c r="I17" s="58">
        <v>4</v>
      </c>
      <c r="J17" s="10">
        <f aca="true" t="shared" si="3" ref="J17:J48">V17</f>
        <v>80</v>
      </c>
      <c r="K17" s="289" t="s">
        <v>66</v>
      </c>
      <c r="L17" s="462"/>
      <c r="N17" s="69">
        <v>0</v>
      </c>
      <c r="O17" s="69">
        <f t="shared" si="1"/>
        <v>0</v>
      </c>
      <c r="Q17" s="48">
        <v>40</v>
      </c>
      <c r="R17" s="48"/>
      <c r="S17" s="48">
        <v>20</v>
      </c>
      <c r="T17" s="48">
        <v>20</v>
      </c>
      <c r="U17" s="48"/>
      <c r="V17" s="48">
        <f aca="true" t="shared" si="4" ref="V17:V48">SUM(Q17:U17)</f>
        <v>80</v>
      </c>
    </row>
    <row r="18" spans="2:22" ht="12.75">
      <c r="B18" s="371" t="s">
        <v>284</v>
      </c>
      <c r="C18" s="383" t="s">
        <v>285</v>
      </c>
      <c r="D18" s="9" t="s">
        <v>202</v>
      </c>
      <c r="E18" s="302" t="s">
        <v>56</v>
      </c>
      <c r="F18" s="360" t="s">
        <v>20</v>
      </c>
      <c r="G18" s="302" t="s">
        <v>70</v>
      </c>
      <c r="H18" s="302"/>
      <c r="I18" s="302">
        <v>4</v>
      </c>
      <c r="J18" s="10">
        <f t="shared" si="3"/>
        <v>60</v>
      </c>
      <c r="K18" s="365" t="s">
        <v>48</v>
      </c>
      <c r="L18" s="365" t="s">
        <v>67</v>
      </c>
      <c r="N18" s="69">
        <v>0</v>
      </c>
      <c r="O18" s="69">
        <f t="shared" si="1"/>
        <v>0</v>
      </c>
      <c r="Q18" s="48">
        <v>40</v>
      </c>
      <c r="R18" s="48"/>
      <c r="S18" s="48"/>
      <c r="T18" s="48">
        <v>20</v>
      </c>
      <c r="U18" s="48"/>
      <c r="V18" s="48">
        <f t="shared" si="4"/>
        <v>60</v>
      </c>
    </row>
    <row r="19" spans="2:22" ht="12.75">
      <c r="B19" s="372"/>
      <c r="C19" s="384"/>
      <c r="D19" s="77" t="s">
        <v>145</v>
      </c>
      <c r="E19" s="334"/>
      <c r="F19" s="354"/>
      <c r="G19" s="303"/>
      <c r="H19" s="303"/>
      <c r="I19" s="303"/>
      <c r="J19" s="44">
        <f t="shared" si="3"/>
        <v>60</v>
      </c>
      <c r="K19" s="367"/>
      <c r="L19" s="366"/>
      <c r="N19" s="69">
        <v>0</v>
      </c>
      <c r="O19" s="69">
        <f t="shared" si="1"/>
        <v>0</v>
      </c>
      <c r="Q19" s="48">
        <v>40</v>
      </c>
      <c r="R19" s="48"/>
      <c r="S19" s="48"/>
      <c r="T19" s="48">
        <v>20</v>
      </c>
      <c r="U19" s="48"/>
      <c r="V19" s="48">
        <f t="shared" si="4"/>
        <v>60</v>
      </c>
    </row>
    <row r="20" spans="2:22" ht="25.5">
      <c r="B20" s="115" t="s">
        <v>286</v>
      </c>
      <c r="C20" s="109" t="s">
        <v>285</v>
      </c>
      <c r="D20" s="9" t="s">
        <v>202</v>
      </c>
      <c r="E20" s="9" t="s">
        <v>56</v>
      </c>
      <c r="F20" s="53" t="s">
        <v>20</v>
      </c>
      <c r="G20" s="9" t="s">
        <v>70</v>
      </c>
      <c r="H20" s="9"/>
      <c r="I20" s="9">
        <v>4</v>
      </c>
      <c r="J20" s="10">
        <f t="shared" si="3"/>
        <v>60</v>
      </c>
      <c r="K20" s="11" t="s">
        <v>48</v>
      </c>
      <c r="L20" s="366"/>
      <c r="N20" s="69">
        <v>0</v>
      </c>
      <c r="O20" s="69">
        <f t="shared" si="1"/>
        <v>0</v>
      </c>
      <c r="Q20" s="48">
        <v>40</v>
      </c>
      <c r="R20" s="48"/>
      <c r="S20" s="48"/>
      <c r="T20" s="48">
        <v>20</v>
      </c>
      <c r="U20" s="48"/>
      <c r="V20" s="48">
        <f t="shared" si="4"/>
        <v>60</v>
      </c>
    </row>
    <row r="21" spans="2:22" ht="12.75">
      <c r="B21" s="330" t="s">
        <v>287</v>
      </c>
      <c r="C21" s="331"/>
      <c r="D21" s="9" t="s">
        <v>202</v>
      </c>
      <c r="E21" s="9" t="s">
        <v>56</v>
      </c>
      <c r="F21" s="101" t="s">
        <v>20</v>
      </c>
      <c r="G21" s="58" t="s">
        <v>70</v>
      </c>
      <c r="H21" s="58"/>
      <c r="I21" s="58">
        <v>4</v>
      </c>
      <c r="J21" s="10">
        <f t="shared" si="3"/>
        <v>60</v>
      </c>
      <c r="K21" s="55" t="s">
        <v>48</v>
      </c>
      <c r="L21" s="367"/>
      <c r="N21" s="69">
        <v>0</v>
      </c>
      <c r="O21" s="69">
        <f t="shared" si="1"/>
        <v>0</v>
      </c>
      <c r="Q21" s="48">
        <v>40</v>
      </c>
      <c r="R21" s="48"/>
      <c r="S21" s="48"/>
      <c r="T21" s="48">
        <v>20</v>
      </c>
      <c r="U21" s="48"/>
      <c r="V21" s="48">
        <f t="shared" si="4"/>
        <v>60</v>
      </c>
    </row>
    <row r="22" spans="2:22" ht="12.75">
      <c r="B22" s="287" t="s">
        <v>288</v>
      </c>
      <c r="C22" s="288"/>
      <c r="D22" s="385" t="s">
        <v>838</v>
      </c>
      <c r="E22" s="302" t="s">
        <v>56</v>
      </c>
      <c r="F22" s="9" t="s">
        <v>20</v>
      </c>
      <c r="G22" s="302" t="s">
        <v>70</v>
      </c>
      <c r="H22" s="302"/>
      <c r="I22" s="302">
        <v>4</v>
      </c>
      <c r="J22" s="10">
        <f t="shared" si="3"/>
        <v>40</v>
      </c>
      <c r="K22" s="298" t="s">
        <v>48</v>
      </c>
      <c r="L22" s="299"/>
      <c r="N22" s="69">
        <v>0</v>
      </c>
      <c r="O22" s="69">
        <f t="shared" si="1"/>
        <v>0</v>
      </c>
      <c r="Q22" s="48">
        <v>20</v>
      </c>
      <c r="R22" s="48"/>
      <c r="S22" s="48"/>
      <c r="T22" s="48">
        <v>20</v>
      </c>
      <c r="U22" s="48"/>
      <c r="V22" s="48">
        <f t="shared" si="4"/>
        <v>40</v>
      </c>
    </row>
    <row r="23" spans="2:22" ht="12.75">
      <c r="B23" s="332"/>
      <c r="C23" s="333"/>
      <c r="D23" s="334"/>
      <c r="E23" s="334"/>
      <c r="F23" s="9" t="s">
        <v>19</v>
      </c>
      <c r="G23" s="334"/>
      <c r="H23" s="334"/>
      <c r="I23" s="334"/>
      <c r="J23" s="10">
        <f t="shared" si="3"/>
        <v>30</v>
      </c>
      <c r="K23" s="300"/>
      <c r="L23" s="301"/>
      <c r="N23" s="69">
        <v>0</v>
      </c>
      <c r="O23" s="69">
        <f t="shared" si="1"/>
        <v>0</v>
      </c>
      <c r="Q23" s="48">
        <v>20</v>
      </c>
      <c r="R23" s="48"/>
      <c r="S23" s="48">
        <v>-10</v>
      </c>
      <c r="T23" s="48">
        <v>20</v>
      </c>
      <c r="U23" s="48"/>
      <c r="V23" s="48">
        <f t="shared" si="4"/>
        <v>30</v>
      </c>
    </row>
    <row r="24" spans="2:22" ht="12.75">
      <c r="B24" s="416" t="s">
        <v>289</v>
      </c>
      <c r="C24" s="417"/>
      <c r="D24" s="302" t="s">
        <v>50</v>
      </c>
      <c r="E24" s="302" t="s">
        <v>56</v>
      </c>
      <c r="F24" s="53" t="s">
        <v>19</v>
      </c>
      <c r="G24" s="9" t="s">
        <v>70</v>
      </c>
      <c r="H24" s="1"/>
      <c r="I24" s="10">
        <v>4</v>
      </c>
      <c r="J24" s="10">
        <f t="shared" si="3"/>
        <v>30</v>
      </c>
      <c r="K24" s="298" t="s">
        <v>48</v>
      </c>
      <c r="L24" s="299"/>
      <c r="N24" s="69">
        <v>0</v>
      </c>
      <c r="O24" s="69">
        <f t="shared" si="1"/>
        <v>0</v>
      </c>
      <c r="Q24" s="48">
        <v>20</v>
      </c>
      <c r="R24" s="48"/>
      <c r="S24" s="48">
        <v>-10</v>
      </c>
      <c r="T24" s="48">
        <v>20</v>
      </c>
      <c r="U24" s="48"/>
      <c r="V24" s="48">
        <f t="shared" si="4"/>
        <v>30</v>
      </c>
    </row>
    <row r="25" spans="2:22" ht="12.75">
      <c r="B25" s="420"/>
      <c r="C25" s="421"/>
      <c r="D25" s="334"/>
      <c r="E25" s="334"/>
      <c r="F25" s="9" t="s">
        <v>20</v>
      </c>
      <c r="G25" s="5" t="s">
        <v>70</v>
      </c>
      <c r="H25" s="5"/>
      <c r="I25" s="10">
        <v>4</v>
      </c>
      <c r="J25" s="10">
        <f t="shared" si="3"/>
        <v>40</v>
      </c>
      <c r="K25" s="300"/>
      <c r="L25" s="301"/>
      <c r="N25" s="69">
        <v>0</v>
      </c>
      <c r="O25" s="69">
        <f t="shared" si="1"/>
        <v>0</v>
      </c>
      <c r="Q25" s="48">
        <v>20</v>
      </c>
      <c r="R25" s="48"/>
      <c r="S25" s="48"/>
      <c r="T25" s="48">
        <v>20</v>
      </c>
      <c r="U25" s="48"/>
      <c r="V25" s="48">
        <f t="shared" si="4"/>
        <v>40</v>
      </c>
    </row>
    <row r="26" spans="2:22" ht="12.75">
      <c r="B26" s="422" t="s">
        <v>845</v>
      </c>
      <c r="C26" s="288"/>
      <c r="D26" s="302" t="s">
        <v>49</v>
      </c>
      <c r="E26" s="302" t="s">
        <v>16</v>
      </c>
      <c r="F26" s="9" t="s">
        <v>20</v>
      </c>
      <c r="G26" s="440"/>
      <c r="H26" s="440"/>
      <c r="I26" s="442">
        <v>4</v>
      </c>
      <c r="J26" s="10">
        <f t="shared" si="3"/>
        <v>30</v>
      </c>
      <c r="K26" s="298" t="s">
        <v>48</v>
      </c>
      <c r="L26" s="299"/>
      <c r="N26" s="69">
        <v>0</v>
      </c>
      <c r="O26" s="69">
        <f aca="true" t="shared" si="5" ref="O26:O48">N26*J26</f>
        <v>0</v>
      </c>
      <c r="Q26" s="48">
        <v>20</v>
      </c>
      <c r="R26" s="48">
        <v>10</v>
      </c>
      <c r="S26" s="48"/>
      <c r="T26" s="48"/>
      <c r="U26" s="48"/>
      <c r="V26" s="48">
        <f t="shared" si="4"/>
        <v>30</v>
      </c>
    </row>
    <row r="27" spans="2:22" ht="12.75">
      <c r="B27" s="332"/>
      <c r="C27" s="333"/>
      <c r="D27" s="303"/>
      <c r="E27" s="303"/>
      <c r="F27" s="58" t="s">
        <v>19</v>
      </c>
      <c r="G27" s="458"/>
      <c r="H27" s="458"/>
      <c r="I27" s="459"/>
      <c r="J27" s="10">
        <f t="shared" si="3"/>
        <v>30</v>
      </c>
      <c r="K27" s="346"/>
      <c r="L27" s="347"/>
      <c r="N27" s="69">
        <v>0</v>
      </c>
      <c r="O27" s="69">
        <f t="shared" si="5"/>
        <v>0</v>
      </c>
      <c r="Q27" s="48">
        <v>20</v>
      </c>
      <c r="R27" s="48">
        <v>10</v>
      </c>
      <c r="S27" s="48"/>
      <c r="T27" s="48"/>
      <c r="U27" s="48"/>
      <c r="V27" s="48">
        <f t="shared" si="4"/>
        <v>30</v>
      </c>
    </row>
    <row r="28" spans="2:22" ht="25.5">
      <c r="B28" s="422" t="s">
        <v>986</v>
      </c>
      <c r="C28" s="423"/>
      <c r="D28" s="58" t="s">
        <v>49</v>
      </c>
      <c r="E28" s="58" t="s">
        <v>16</v>
      </c>
      <c r="F28" s="58" t="s">
        <v>20</v>
      </c>
      <c r="G28" s="78"/>
      <c r="H28" s="211" t="s">
        <v>843</v>
      </c>
      <c r="I28" s="44">
        <v>4</v>
      </c>
      <c r="J28" s="10">
        <f t="shared" si="3"/>
        <v>40</v>
      </c>
      <c r="K28" s="346"/>
      <c r="L28" s="347"/>
      <c r="N28" s="69">
        <v>0</v>
      </c>
      <c r="O28" s="69">
        <f t="shared" si="5"/>
        <v>0</v>
      </c>
      <c r="Q28" s="48">
        <v>20</v>
      </c>
      <c r="R28" s="48">
        <v>10</v>
      </c>
      <c r="S28" s="48"/>
      <c r="T28" s="48"/>
      <c r="U28" s="48">
        <v>10</v>
      </c>
      <c r="V28" s="48">
        <f>SUM(Q28:U28)</f>
        <v>40</v>
      </c>
    </row>
    <row r="29" spans="2:22" ht="12.75">
      <c r="B29" s="287" t="s">
        <v>290</v>
      </c>
      <c r="C29" s="288"/>
      <c r="D29" s="302" t="s">
        <v>50</v>
      </c>
      <c r="E29" s="302" t="s">
        <v>56</v>
      </c>
      <c r="F29" s="9" t="s">
        <v>20</v>
      </c>
      <c r="G29" s="302" t="s">
        <v>181</v>
      </c>
      <c r="H29" s="302"/>
      <c r="I29" s="302">
        <v>4</v>
      </c>
      <c r="J29" s="10">
        <f t="shared" si="3"/>
        <v>40</v>
      </c>
      <c r="K29" s="298" t="s">
        <v>48</v>
      </c>
      <c r="L29" s="299"/>
      <c r="N29" s="69">
        <v>0</v>
      </c>
      <c r="O29" s="69">
        <f t="shared" si="5"/>
        <v>0</v>
      </c>
      <c r="Q29" s="48">
        <v>20</v>
      </c>
      <c r="R29" s="48"/>
      <c r="S29" s="48"/>
      <c r="T29" s="48">
        <v>20</v>
      </c>
      <c r="U29" s="48"/>
      <c r="V29" s="48">
        <f t="shared" si="4"/>
        <v>40</v>
      </c>
    </row>
    <row r="30" spans="2:22" ht="12.75">
      <c r="B30" s="332"/>
      <c r="C30" s="333"/>
      <c r="D30" s="334"/>
      <c r="E30" s="334"/>
      <c r="F30" s="9" t="s">
        <v>19</v>
      </c>
      <c r="G30" s="334"/>
      <c r="H30" s="334"/>
      <c r="I30" s="334"/>
      <c r="J30" s="10">
        <f t="shared" si="3"/>
        <v>30</v>
      </c>
      <c r="K30" s="300"/>
      <c r="L30" s="301"/>
      <c r="N30" s="69">
        <v>0</v>
      </c>
      <c r="O30" s="69">
        <f t="shared" si="5"/>
        <v>0</v>
      </c>
      <c r="Q30" s="48">
        <v>20</v>
      </c>
      <c r="R30" s="48"/>
      <c r="S30" s="48">
        <v>-10</v>
      </c>
      <c r="T30" s="48">
        <v>20</v>
      </c>
      <c r="U30" s="48"/>
      <c r="V30" s="48">
        <f t="shared" si="4"/>
        <v>30</v>
      </c>
    </row>
    <row r="31" spans="2:22" ht="12.75">
      <c r="B31" s="339" t="s">
        <v>291</v>
      </c>
      <c r="C31" s="339" t="s">
        <v>292</v>
      </c>
      <c r="D31" s="302" t="s">
        <v>24</v>
      </c>
      <c r="E31" s="302" t="s">
        <v>17</v>
      </c>
      <c r="F31" s="9" t="s">
        <v>20</v>
      </c>
      <c r="G31" s="302"/>
      <c r="H31" s="302" t="s">
        <v>132</v>
      </c>
      <c r="I31" s="302">
        <v>4</v>
      </c>
      <c r="J31" s="10">
        <f t="shared" si="3"/>
        <v>70</v>
      </c>
      <c r="K31" s="289" t="s">
        <v>48</v>
      </c>
      <c r="L31" s="290"/>
      <c r="N31" s="69">
        <v>0</v>
      </c>
      <c r="O31" s="69">
        <f t="shared" si="5"/>
        <v>0</v>
      </c>
      <c r="Q31" s="48">
        <v>40</v>
      </c>
      <c r="R31" s="48">
        <v>20</v>
      </c>
      <c r="S31" s="48"/>
      <c r="T31" s="48"/>
      <c r="U31" s="48">
        <v>10</v>
      </c>
      <c r="V31" s="48">
        <f t="shared" si="4"/>
        <v>70</v>
      </c>
    </row>
    <row r="32" spans="2:22" ht="12.75">
      <c r="B32" s="341"/>
      <c r="C32" s="340"/>
      <c r="D32" s="303"/>
      <c r="E32" s="334"/>
      <c r="F32" s="9" t="s">
        <v>19</v>
      </c>
      <c r="G32" s="334"/>
      <c r="H32" s="334"/>
      <c r="I32" s="334"/>
      <c r="J32" s="10">
        <f t="shared" si="3"/>
        <v>60</v>
      </c>
      <c r="K32" s="342"/>
      <c r="L32" s="343"/>
      <c r="N32" s="69">
        <v>0</v>
      </c>
      <c r="O32" s="69">
        <f t="shared" si="5"/>
        <v>0</v>
      </c>
      <c r="Q32" s="48">
        <v>40</v>
      </c>
      <c r="R32" s="48">
        <v>20</v>
      </c>
      <c r="S32" s="48">
        <v>-10</v>
      </c>
      <c r="T32" s="48"/>
      <c r="U32" s="48">
        <v>10</v>
      </c>
      <c r="V32" s="48">
        <f t="shared" si="4"/>
        <v>60</v>
      </c>
    </row>
    <row r="33" spans="2:22" ht="12.75">
      <c r="B33" s="341"/>
      <c r="C33" s="335" t="s">
        <v>268</v>
      </c>
      <c r="D33" s="303"/>
      <c r="E33" s="302" t="s">
        <v>16</v>
      </c>
      <c r="F33" s="9" t="s">
        <v>20</v>
      </c>
      <c r="G33" s="302"/>
      <c r="H33" s="302" t="s">
        <v>132</v>
      </c>
      <c r="I33" s="302">
        <v>4</v>
      </c>
      <c r="J33" s="10">
        <f t="shared" si="3"/>
        <v>60</v>
      </c>
      <c r="K33" s="342"/>
      <c r="L33" s="343"/>
      <c r="N33" s="69">
        <v>0</v>
      </c>
      <c r="O33" s="69">
        <f t="shared" si="5"/>
        <v>0</v>
      </c>
      <c r="Q33" s="48">
        <v>40</v>
      </c>
      <c r="R33" s="48">
        <v>10</v>
      </c>
      <c r="S33" s="48"/>
      <c r="T33" s="48"/>
      <c r="U33" s="48">
        <v>10</v>
      </c>
      <c r="V33" s="48">
        <f t="shared" si="4"/>
        <v>60</v>
      </c>
    </row>
    <row r="34" spans="2:22" ht="12.75">
      <c r="B34" s="340"/>
      <c r="C34" s="336"/>
      <c r="D34" s="334"/>
      <c r="E34" s="334"/>
      <c r="F34" s="9" t="s">
        <v>19</v>
      </c>
      <c r="G34" s="334"/>
      <c r="H34" s="334"/>
      <c r="I34" s="334"/>
      <c r="J34" s="10">
        <f t="shared" si="3"/>
        <v>50</v>
      </c>
      <c r="K34" s="344"/>
      <c r="L34" s="345"/>
      <c r="N34" s="69">
        <v>0</v>
      </c>
      <c r="O34" s="69">
        <f t="shared" si="5"/>
        <v>0</v>
      </c>
      <c r="Q34" s="48">
        <v>40</v>
      </c>
      <c r="R34" s="48">
        <v>10</v>
      </c>
      <c r="S34" s="48">
        <v>-10</v>
      </c>
      <c r="T34" s="48"/>
      <c r="U34" s="48">
        <v>10</v>
      </c>
      <c r="V34" s="48">
        <f t="shared" si="4"/>
        <v>50</v>
      </c>
    </row>
    <row r="35" spans="2:22" ht="12.75">
      <c r="B35" s="287" t="s">
        <v>293</v>
      </c>
      <c r="C35" s="288"/>
      <c r="D35" s="9" t="s">
        <v>24</v>
      </c>
      <c r="E35" s="302" t="s">
        <v>16</v>
      </c>
      <c r="F35" s="302" t="s">
        <v>20</v>
      </c>
      <c r="G35" s="5"/>
      <c r="H35" s="440"/>
      <c r="I35" s="442">
        <v>4</v>
      </c>
      <c r="J35" s="10">
        <f t="shared" si="3"/>
        <v>50</v>
      </c>
      <c r="K35" s="298" t="s">
        <v>48</v>
      </c>
      <c r="L35" s="299"/>
      <c r="N35" s="69">
        <v>0</v>
      </c>
      <c r="O35" s="69">
        <f t="shared" si="5"/>
        <v>0</v>
      </c>
      <c r="Q35" s="48">
        <v>40</v>
      </c>
      <c r="R35" s="48">
        <v>10</v>
      </c>
      <c r="S35" s="48"/>
      <c r="T35" s="48"/>
      <c r="U35" s="48"/>
      <c r="V35" s="48">
        <f t="shared" si="4"/>
        <v>50</v>
      </c>
    </row>
    <row r="36" spans="2:22" ht="12.75">
      <c r="B36" s="304"/>
      <c r="C36" s="305"/>
      <c r="D36" s="9" t="s">
        <v>838</v>
      </c>
      <c r="E36" s="303"/>
      <c r="F36" s="334"/>
      <c r="G36" s="6" t="s">
        <v>70</v>
      </c>
      <c r="H36" s="458"/>
      <c r="I36" s="459"/>
      <c r="J36" s="10">
        <f t="shared" si="3"/>
        <v>50</v>
      </c>
      <c r="K36" s="346"/>
      <c r="L36" s="347"/>
      <c r="N36" s="69">
        <v>0</v>
      </c>
      <c r="O36" s="69">
        <f t="shared" si="5"/>
        <v>0</v>
      </c>
      <c r="Q36" s="48">
        <v>20</v>
      </c>
      <c r="R36" s="48">
        <v>10</v>
      </c>
      <c r="S36" s="48"/>
      <c r="T36" s="48">
        <v>20</v>
      </c>
      <c r="U36" s="48"/>
      <c r="V36" s="48">
        <f t="shared" si="4"/>
        <v>50</v>
      </c>
    </row>
    <row r="37" spans="2:22" ht="12.75">
      <c r="B37" s="304"/>
      <c r="C37" s="305"/>
      <c r="D37" s="9" t="s">
        <v>24</v>
      </c>
      <c r="E37" s="303"/>
      <c r="F37" s="302" t="s">
        <v>19</v>
      </c>
      <c r="G37" s="5"/>
      <c r="H37" s="458"/>
      <c r="I37" s="459"/>
      <c r="J37" s="10">
        <f t="shared" si="3"/>
        <v>40</v>
      </c>
      <c r="K37" s="346"/>
      <c r="L37" s="347"/>
      <c r="N37" s="69">
        <v>0</v>
      </c>
      <c r="O37" s="69">
        <f t="shared" si="5"/>
        <v>0</v>
      </c>
      <c r="Q37" s="48">
        <v>40</v>
      </c>
      <c r="R37" s="48">
        <v>10</v>
      </c>
      <c r="S37" s="48">
        <v>-10</v>
      </c>
      <c r="T37" s="48"/>
      <c r="U37" s="48"/>
      <c r="V37" s="48">
        <f t="shared" si="4"/>
        <v>40</v>
      </c>
    </row>
    <row r="38" spans="2:22" ht="12.75">
      <c r="B38" s="332"/>
      <c r="C38" s="333"/>
      <c r="D38" s="80" t="s">
        <v>838</v>
      </c>
      <c r="E38" s="334"/>
      <c r="F38" s="334"/>
      <c r="G38" s="6" t="s">
        <v>70</v>
      </c>
      <c r="H38" s="441"/>
      <c r="I38" s="443"/>
      <c r="J38" s="10">
        <f t="shared" si="3"/>
        <v>40</v>
      </c>
      <c r="K38" s="300"/>
      <c r="L38" s="301"/>
      <c r="N38" s="69">
        <v>0</v>
      </c>
      <c r="O38" s="69">
        <f t="shared" si="5"/>
        <v>0</v>
      </c>
      <c r="Q38" s="48">
        <v>20</v>
      </c>
      <c r="R38" s="48">
        <v>10</v>
      </c>
      <c r="S38" s="48">
        <v>-10</v>
      </c>
      <c r="T38" s="48">
        <v>20</v>
      </c>
      <c r="U38" s="48"/>
      <c r="V38" s="48">
        <f t="shared" si="4"/>
        <v>40</v>
      </c>
    </row>
    <row r="39" spans="2:22" ht="12.75">
      <c r="B39" s="379" t="s">
        <v>241</v>
      </c>
      <c r="C39" s="380"/>
      <c r="D39" s="82" t="s">
        <v>839</v>
      </c>
      <c r="E39" s="1" t="s">
        <v>56</v>
      </c>
      <c r="F39" s="9" t="s">
        <v>19</v>
      </c>
      <c r="G39" s="6" t="s">
        <v>70</v>
      </c>
      <c r="H39" s="5"/>
      <c r="I39" s="10">
        <v>4</v>
      </c>
      <c r="J39" s="54">
        <f t="shared" si="3"/>
        <v>50</v>
      </c>
      <c r="K39" s="310" t="s">
        <v>66</v>
      </c>
      <c r="L39" s="311"/>
      <c r="N39" s="69">
        <v>0</v>
      </c>
      <c r="O39" s="69">
        <f t="shared" si="5"/>
        <v>0</v>
      </c>
      <c r="Q39" s="48">
        <v>40</v>
      </c>
      <c r="R39" s="48"/>
      <c r="S39" s="48">
        <v>-10</v>
      </c>
      <c r="T39" s="48">
        <v>20</v>
      </c>
      <c r="U39" s="48"/>
      <c r="V39" s="48">
        <f t="shared" si="4"/>
        <v>50</v>
      </c>
    </row>
    <row r="40" spans="2:22" ht="19.5" customHeight="1">
      <c r="B40" s="339" t="s">
        <v>294</v>
      </c>
      <c r="C40" s="335" t="s">
        <v>285</v>
      </c>
      <c r="D40" s="302" t="s">
        <v>276</v>
      </c>
      <c r="E40" s="302" t="s">
        <v>16</v>
      </c>
      <c r="F40" s="9" t="s">
        <v>20</v>
      </c>
      <c r="G40" s="302"/>
      <c r="H40" s="302"/>
      <c r="I40" s="302">
        <v>4</v>
      </c>
      <c r="J40" s="10">
        <f t="shared" si="3"/>
        <v>30</v>
      </c>
      <c r="K40" s="289" t="s">
        <v>66</v>
      </c>
      <c r="L40" s="290"/>
      <c r="N40" s="69">
        <v>0</v>
      </c>
      <c r="O40" s="69">
        <f t="shared" si="5"/>
        <v>0</v>
      </c>
      <c r="Q40" s="48">
        <v>20</v>
      </c>
      <c r="R40" s="48">
        <v>10</v>
      </c>
      <c r="S40" s="48"/>
      <c r="T40" s="48"/>
      <c r="U40" s="48"/>
      <c r="V40" s="48">
        <f t="shared" si="4"/>
        <v>30</v>
      </c>
    </row>
    <row r="41" spans="2:22" ht="19.5" customHeight="1">
      <c r="B41" s="340"/>
      <c r="C41" s="336"/>
      <c r="D41" s="334"/>
      <c r="E41" s="334"/>
      <c r="F41" s="9" t="s">
        <v>19</v>
      </c>
      <c r="G41" s="334"/>
      <c r="H41" s="334"/>
      <c r="I41" s="334"/>
      <c r="J41" s="10">
        <f t="shared" si="3"/>
        <v>20</v>
      </c>
      <c r="K41" s="344"/>
      <c r="L41" s="345"/>
      <c r="N41" s="69">
        <v>0</v>
      </c>
      <c r="O41" s="69">
        <f t="shared" si="5"/>
        <v>0</v>
      </c>
      <c r="Q41" s="48">
        <v>20</v>
      </c>
      <c r="R41" s="48">
        <v>10</v>
      </c>
      <c r="S41" s="48">
        <v>-10</v>
      </c>
      <c r="T41" s="48"/>
      <c r="U41" s="48"/>
      <c r="V41" s="48">
        <f t="shared" si="4"/>
        <v>20</v>
      </c>
    </row>
    <row r="42" spans="2:22" ht="12.75">
      <c r="B42" s="339" t="s">
        <v>295</v>
      </c>
      <c r="C42" s="335" t="s">
        <v>296</v>
      </c>
      <c r="D42" s="302" t="s">
        <v>276</v>
      </c>
      <c r="E42" s="302" t="s">
        <v>16</v>
      </c>
      <c r="F42" s="9" t="s">
        <v>20</v>
      </c>
      <c r="G42" s="302"/>
      <c r="H42" s="302"/>
      <c r="I42" s="302">
        <v>4</v>
      </c>
      <c r="J42" s="10">
        <f t="shared" si="3"/>
        <v>30</v>
      </c>
      <c r="K42" s="289" t="s">
        <v>66</v>
      </c>
      <c r="L42" s="290"/>
      <c r="N42" s="69">
        <v>0</v>
      </c>
      <c r="O42" s="69">
        <f t="shared" si="5"/>
        <v>0</v>
      </c>
      <c r="Q42" s="48">
        <v>20</v>
      </c>
      <c r="R42" s="48">
        <v>10</v>
      </c>
      <c r="S42" s="48"/>
      <c r="T42" s="48"/>
      <c r="U42" s="48"/>
      <c r="V42" s="48">
        <f t="shared" si="4"/>
        <v>30</v>
      </c>
    </row>
    <row r="43" spans="2:22" ht="12.75">
      <c r="B43" s="340"/>
      <c r="C43" s="336"/>
      <c r="D43" s="334"/>
      <c r="E43" s="334"/>
      <c r="F43" s="9" t="s">
        <v>19</v>
      </c>
      <c r="G43" s="334"/>
      <c r="H43" s="334"/>
      <c r="I43" s="334"/>
      <c r="J43" s="10">
        <f t="shared" si="3"/>
        <v>20</v>
      </c>
      <c r="K43" s="344"/>
      <c r="L43" s="345"/>
      <c r="N43" s="69">
        <v>0</v>
      </c>
      <c r="O43" s="69">
        <f t="shared" si="5"/>
        <v>0</v>
      </c>
      <c r="Q43" s="48">
        <v>20</v>
      </c>
      <c r="R43" s="48">
        <v>10</v>
      </c>
      <c r="S43" s="48">
        <v>-10</v>
      </c>
      <c r="T43" s="48"/>
      <c r="U43" s="48"/>
      <c r="V43" s="48">
        <f t="shared" si="4"/>
        <v>20</v>
      </c>
    </row>
    <row r="44" spans="2:22" ht="12.75">
      <c r="B44" s="339" t="s">
        <v>297</v>
      </c>
      <c r="C44" s="335" t="s">
        <v>296</v>
      </c>
      <c r="D44" s="302" t="s">
        <v>276</v>
      </c>
      <c r="E44" s="302" t="s">
        <v>16</v>
      </c>
      <c r="F44" s="9" t="s">
        <v>20</v>
      </c>
      <c r="G44" s="302"/>
      <c r="H44" s="302"/>
      <c r="I44" s="302">
        <v>4</v>
      </c>
      <c r="J44" s="10">
        <f t="shared" si="3"/>
        <v>30</v>
      </c>
      <c r="K44" s="289" t="s">
        <v>66</v>
      </c>
      <c r="L44" s="290"/>
      <c r="N44" s="69">
        <v>0</v>
      </c>
      <c r="O44" s="69">
        <f t="shared" si="5"/>
        <v>0</v>
      </c>
      <c r="Q44" s="48">
        <v>20</v>
      </c>
      <c r="R44" s="48">
        <v>10</v>
      </c>
      <c r="S44" s="48"/>
      <c r="T44" s="48"/>
      <c r="U44" s="48"/>
      <c r="V44" s="48">
        <f t="shared" si="4"/>
        <v>30</v>
      </c>
    </row>
    <row r="45" spans="2:22" ht="12.75">
      <c r="B45" s="340"/>
      <c r="C45" s="336"/>
      <c r="D45" s="334"/>
      <c r="E45" s="334"/>
      <c r="F45" s="9" t="s">
        <v>19</v>
      </c>
      <c r="G45" s="334"/>
      <c r="H45" s="334"/>
      <c r="I45" s="334"/>
      <c r="J45" s="10">
        <f t="shared" si="3"/>
        <v>20</v>
      </c>
      <c r="K45" s="344"/>
      <c r="L45" s="345"/>
      <c r="N45" s="69">
        <v>0</v>
      </c>
      <c r="O45" s="69">
        <f t="shared" si="5"/>
        <v>0</v>
      </c>
      <c r="Q45" s="48">
        <v>20</v>
      </c>
      <c r="R45" s="48">
        <v>10</v>
      </c>
      <c r="S45" s="48">
        <v>-10</v>
      </c>
      <c r="T45" s="48"/>
      <c r="U45" s="48"/>
      <c r="V45" s="48">
        <f t="shared" si="4"/>
        <v>20</v>
      </c>
    </row>
    <row r="46" spans="2:22" ht="12.75">
      <c r="B46" s="103" t="s">
        <v>298</v>
      </c>
      <c r="C46" s="69" t="s">
        <v>296</v>
      </c>
      <c r="D46" s="58" t="s">
        <v>35</v>
      </c>
      <c r="E46" s="9"/>
      <c r="F46" s="101" t="s">
        <v>20</v>
      </c>
      <c r="G46" s="58" t="s">
        <v>70</v>
      </c>
      <c r="H46" s="58"/>
      <c r="I46" s="58">
        <v>4</v>
      </c>
      <c r="J46" s="10">
        <f t="shared" si="3"/>
        <v>60</v>
      </c>
      <c r="K46" s="289" t="s">
        <v>48</v>
      </c>
      <c r="L46" s="290"/>
      <c r="N46" s="69">
        <v>0</v>
      </c>
      <c r="O46" s="69">
        <f t="shared" si="5"/>
        <v>0</v>
      </c>
      <c r="Q46" s="48">
        <v>40</v>
      </c>
      <c r="R46" s="48"/>
      <c r="S46" s="48"/>
      <c r="T46" s="48">
        <v>20</v>
      </c>
      <c r="U46" s="48"/>
      <c r="V46" s="48">
        <f t="shared" si="4"/>
        <v>60</v>
      </c>
    </row>
    <row r="47" spans="2:22" ht="12.75">
      <c r="B47" s="103" t="s">
        <v>299</v>
      </c>
      <c r="C47" s="69" t="s">
        <v>296</v>
      </c>
      <c r="D47" s="58" t="s">
        <v>36</v>
      </c>
      <c r="E47" s="9"/>
      <c r="F47" s="101" t="s">
        <v>20</v>
      </c>
      <c r="G47" s="58" t="s">
        <v>70</v>
      </c>
      <c r="H47" s="58"/>
      <c r="I47" s="58">
        <v>4</v>
      </c>
      <c r="J47" s="10">
        <f t="shared" si="3"/>
        <v>60</v>
      </c>
      <c r="K47" s="344"/>
      <c r="L47" s="345"/>
      <c r="N47" s="69">
        <v>0</v>
      </c>
      <c r="O47" s="69">
        <f t="shared" si="5"/>
        <v>0</v>
      </c>
      <c r="Q47" s="48">
        <v>40</v>
      </c>
      <c r="R47" s="48"/>
      <c r="S47" s="48"/>
      <c r="T47" s="48">
        <v>20</v>
      </c>
      <c r="U47" s="48"/>
      <c r="V47" s="48">
        <f t="shared" si="4"/>
        <v>60</v>
      </c>
    </row>
    <row r="48" spans="2:22" ht="12.75">
      <c r="B48" s="330" t="s">
        <v>63</v>
      </c>
      <c r="C48" s="331"/>
      <c r="D48" s="53"/>
      <c r="E48" s="1"/>
      <c r="F48" s="9"/>
      <c r="G48" s="14"/>
      <c r="H48" s="14"/>
      <c r="I48" s="10">
        <v>1</v>
      </c>
      <c r="J48" s="54">
        <f t="shared" si="3"/>
        <v>10</v>
      </c>
      <c r="K48" s="436" t="s">
        <v>253</v>
      </c>
      <c r="L48" s="311"/>
      <c r="N48" s="69">
        <v>0</v>
      </c>
      <c r="O48" s="69">
        <f t="shared" si="5"/>
        <v>0</v>
      </c>
      <c r="Q48" s="48">
        <v>10</v>
      </c>
      <c r="R48" s="48"/>
      <c r="S48" s="48"/>
      <c r="T48" s="48"/>
      <c r="U48" s="48"/>
      <c r="V48" s="48">
        <f t="shared" si="4"/>
        <v>10</v>
      </c>
    </row>
    <row r="49" spans="2:22" ht="12.75">
      <c r="B49" s="116" t="s">
        <v>79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3"/>
      <c r="Q49" s="46"/>
      <c r="R49" s="46"/>
      <c r="S49" s="46"/>
      <c r="T49" s="46"/>
      <c r="U49" s="46"/>
      <c r="V49" s="46"/>
    </row>
    <row r="50" spans="2:22" ht="12.75">
      <c r="B50" s="21" t="s">
        <v>300</v>
      </c>
      <c r="C50" s="22"/>
      <c r="D50" s="22"/>
      <c r="E50" s="22"/>
      <c r="F50" s="22"/>
      <c r="G50" s="22"/>
      <c r="H50" s="22"/>
      <c r="I50" s="22"/>
      <c r="J50" s="22"/>
      <c r="K50" s="22"/>
      <c r="L50" s="23"/>
      <c r="N50" s="237">
        <f>SUM(N5:N49)</f>
        <v>0</v>
      </c>
      <c r="O50" s="237">
        <f>SUM(O5:O49)</f>
        <v>0</v>
      </c>
      <c r="Q50" s="46"/>
      <c r="R50" s="46"/>
      <c r="S50" s="46"/>
      <c r="T50" s="46"/>
      <c r="U50" s="46"/>
      <c r="V50" s="46"/>
    </row>
    <row r="51" spans="2:22" ht="12.75">
      <c r="B51" s="24" t="s">
        <v>301</v>
      </c>
      <c r="C51" s="25"/>
      <c r="D51" s="25"/>
      <c r="E51" s="25"/>
      <c r="F51" s="25"/>
      <c r="G51" s="25"/>
      <c r="H51" s="25"/>
      <c r="I51" s="25"/>
      <c r="J51" s="25"/>
      <c r="K51" s="25"/>
      <c r="L51" s="26"/>
      <c r="Q51" s="46"/>
      <c r="R51" s="46"/>
      <c r="S51" s="46"/>
      <c r="T51" s="46"/>
      <c r="U51" s="46"/>
      <c r="V51" s="46"/>
    </row>
    <row r="52" ht="10.5" customHeight="1"/>
    <row r="53" ht="10.5" customHeight="1"/>
    <row r="54" spans="2:12" ht="15.75">
      <c r="B54" s="284" t="s">
        <v>107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6"/>
    </row>
    <row r="55" spans="2:22" ht="12.75" customHeight="1">
      <c r="B55" s="387" t="s">
        <v>39</v>
      </c>
      <c r="C55" s="388"/>
      <c r="D55" s="319" t="s">
        <v>40</v>
      </c>
      <c r="E55" s="321"/>
      <c r="F55" s="112"/>
      <c r="G55" s="393" t="s">
        <v>44</v>
      </c>
      <c r="H55" s="394"/>
      <c r="I55" s="111" t="s">
        <v>46</v>
      </c>
      <c r="J55" s="111" t="s">
        <v>52</v>
      </c>
      <c r="K55" s="324" t="s">
        <v>47</v>
      </c>
      <c r="L55" s="325"/>
      <c r="M55" s="110"/>
      <c r="Q55" s="100" t="s">
        <v>127</v>
      </c>
      <c r="R55" s="100" t="s">
        <v>42</v>
      </c>
      <c r="S55" s="100" t="s">
        <v>43</v>
      </c>
      <c r="T55" s="100" t="s">
        <v>128</v>
      </c>
      <c r="U55" s="100" t="s">
        <v>126</v>
      </c>
      <c r="V55" s="100" t="s">
        <v>129</v>
      </c>
    </row>
    <row r="56" spans="2:22" ht="12.75">
      <c r="B56" s="389"/>
      <c r="C56" s="390"/>
      <c r="D56" s="1" t="s">
        <v>41</v>
      </c>
      <c r="E56" s="1" t="s">
        <v>42</v>
      </c>
      <c r="F56" s="1" t="s">
        <v>43</v>
      </c>
      <c r="G56" s="1" t="s">
        <v>45</v>
      </c>
      <c r="H56" s="1" t="s">
        <v>126</v>
      </c>
      <c r="I56" s="43"/>
      <c r="J56" s="43"/>
      <c r="K56" s="326"/>
      <c r="L56" s="327"/>
      <c r="M56" s="110"/>
      <c r="Q56" s="47"/>
      <c r="R56" s="47"/>
      <c r="S56" s="47"/>
      <c r="T56" s="47"/>
      <c r="U56" s="47"/>
      <c r="V56" s="47"/>
    </row>
    <row r="57" spans="2:22" ht="12.75">
      <c r="B57" s="15" t="s">
        <v>302</v>
      </c>
      <c r="C57" s="107"/>
      <c r="D57" s="19"/>
      <c r="E57" s="19"/>
      <c r="F57" s="19"/>
      <c r="G57" s="19"/>
      <c r="H57" s="19"/>
      <c r="I57" s="19"/>
      <c r="J57" s="19"/>
      <c r="K57" s="19"/>
      <c r="L57" s="113"/>
      <c r="M57" s="110"/>
      <c r="Q57" s="49"/>
      <c r="R57" s="50"/>
      <c r="S57" s="50"/>
      <c r="T57" s="50"/>
      <c r="U57" s="50"/>
      <c r="V57" s="51"/>
    </row>
    <row r="58" spans="2:22" ht="12.75">
      <c r="B58" s="330" t="s">
        <v>987</v>
      </c>
      <c r="C58" s="331"/>
      <c r="D58" s="80" t="s">
        <v>839</v>
      </c>
      <c r="E58" s="9" t="s">
        <v>16</v>
      </c>
      <c r="F58" s="53" t="s">
        <v>19</v>
      </c>
      <c r="G58" s="53" t="s">
        <v>70</v>
      </c>
      <c r="H58" s="14"/>
      <c r="I58" s="10">
        <v>4</v>
      </c>
      <c r="J58" s="54">
        <f>V58</f>
        <v>70</v>
      </c>
      <c r="K58" s="310" t="s">
        <v>117</v>
      </c>
      <c r="L58" s="311"/>
      <c r="M58" s="108"/>
      <c r="N58" s="69">
        <v>0</v>
      </c>
      <c r="O58" s="69">
        <f>N58*J58</f>
        <v>0</v>
      </c>
      <c r="Q58" s="48">
        <v>40</v>
      </c>
      <c r="R58" s="48">
        <v>10</v>
      </c>
      <c r="S58" s="48"/>
      <c r="T58" s="48">
        <v>20</v>
      </c>
      <c r="U58" s="48"/>
      <c r="V58" s="48">
        <f>SUM(Q58:U58)</f>
        <v>70</v>
      </c>
    </row>
    <row r="59" spans="2:22" ht="12.75">
      <c r="B59" s="330" t="s">
        <v>303</v>
      </c>
      <c r="C59" s="331"/>
      <c r="D59" s="9" t="s">
        <v>37</v>
      </c>
      <c r="E59" s="9"/>
      <c r="F59" s="53" t="s">
        <v>20</v>
      </c>
      <c r="G59" s="14"/>
      <c r="H59" s="14"/>
      <c r="I59" s="10">
        <v>1</v>
      </c>
      <c r="J59" s="54">
        <f>V59</f>
        <v>30</v>
      </c>
      <c r="K59" s="310" t="s">
        <v>66</v>
      </c>
      <c r="L59" s="311"/>
      <c r="M59" s="108"/>
      <c r="N59" s="69">
        <v>0</v>
      </c>
      <c r="O59" s="69">
        <f>N59*J59</f>
        <v>0</v>
      </c>
      <c r="Q59" s="48">
        <v>30</v>
      </c>
      <c r="R59" s="48"/>
      <c r="S59" s="48"/>
      <c r="T59" s="48"/>
      <c r="U59" s="48"/>
      <c r="V59" s="48">
        <f>SUM(Q59:U59)</f>
        <v>30</v>
      </c>
    </row>
    <row r="60" spans="2:22" ht="12.75">
      <c r="B60" s="460" t="s">
        <v>304</v>
      </c>
      <c r="C60" s="461"/>
      <c r="D60" s="82" t="s">
        <v>840</v>
      </c>
      <c r="E60" s="80" t="s">
        <v>233</v>
      </c>
      <c r="F60" s="9" t="s">
        <v>20</v>
      </c>
      <c r="G60" s="9"/>
      <c r="H60" s="1"/>
      <c r="I60" s="10">
        <v>1</v>
      </c>
      <c r="J60" s="10">
        <f>V60</f>
        <v>20</v>
      </c>
      <c r="K60" s="310" t="s">
        <v>117</v>
      </c>
      <c r="L60" s="311"/>
      <c r="M60" s="108"/>
      <c r="N60" s="69">
        <v>0</v>
      </c>
      <c r="O60" s="69">
        <f>N60*J60</f>
        <v>0</v>
      </c>
      <c r="Q60" s="48">
        <v>20</v>
      </c>
      <c r="R60" s="48"/>
      <c r="S60" s="48"/>
      <c r="T60" s="48"/>
      <c r="U60" s="48"/>
      <c r="V60" s="48">
        <f>SUM(Q60:U60)</f>
        <v>20</v>
      </c>
    </row>
    <row r="61" spans="2:22" ht="12.75">
      <c r="B61" s="116" t="s">
        <v>305</v>
      </c>
      <c r="C61" s="107"/>
      <c r="D61" s="19"/>
      <c r="E61" s="19"/>
      <c r="F61" s="19"/>
      <c r="G61" s="19"/>
      <c r="H61" s="19"/>
      <c r="I61" s="19"/>
      <c r="J61" s="19"/>
      <c r="K61" s="19"/>
      <c r="L61" s="113"/>
      <c r="M61" s="110"/>
      <c r="Q61" s="49"/>
      <c r="R61" s="50"/>
      <c r="S61" s="50"/>
      <c r="T61" s="50"/>
      <c r="U61" s="50"/>
      <c r="V61" s="51"/>
    </row>
    <row r="62" spans="2:22" ht="12.75" customHeight="1">
      <c r="B62" s="287" t="s">
        <v>308</v>
      </c>
      <c r="C62" s="288"/>
      <c r="D62" s="302" t="s">
        <v>24</v>
      </c>
      <c r="E62" s="1" t="s">
        <v>17</v>
      </c>
      <c r="F62" s="302" t="s">
        <v>20</v>
      </c>
      <c r="G62" s="302"/>
      <c r="H62" s="302" t="s">
        <v>132</v>
      </c>
      <c r="I62" s="302">
        <v>4</v>
      </c>
      <c r="J62" s="10">
        <f aca="true" t="shared" si="6" ref="J62:J67">V62</f>
        <v>70</v>
      </c>
      <c r="K62" s="289" t="s">
        <v>306</v>
      </c>
      <c r="L62" s="290"/>
      <c r="N62" s="69">
        <v>0</v>
      </c>
      <c r="O62" s="69">
        <f aca="true" t="shared" si="7" ref="O62:O67">N62*J62</f>
        <v>0</v>
      </c>
      <c r="Q62" s="48">
        <v>40</v>
      </c>
      <c r="R62" s="48">
        <v>20</v>
      </c>
      <c r="S62" s="48"/>
      <c r="T62" s="48"/>
      <c r="U62" s="48">
        <v>10</v>
      </c>
      <c r="V62" s="48">
        <f aca="true" t="shared" si="8" ref="V62:V67">SUM(Q62:U62)</f>
        <v>70</v>
      </c>
    </row>
    <row r="63" spans="2:22" ht="12.75">
      <c r="B63" s="332"/>
      <c r="C63" s="333"/>
      <c r="D63" s="334"/>
      <c r="E63" s="1" t="s">
        <v>16</v>
      </c>
      <c r="F63" s="334"/>
      <c r="G63" s="334"/>
      <c r="H63" s="334"/>
      <c r="I63" s="334"/>
      <c r="J63" s="10">
        <f t="shared" si="6"/>
        <v>60</v>
      </c>
      <c r="K63" s="344"/>
      <c r="L63" s="345"/>
      <c r="N63" s="69">
        <v>0</v>
      </c>
      <c r="O63" s="69">
        <f t="shared" si="7"/>
        <v>0</v>
      </c>
      <c r="Q63" s="48">
        <v>40</v>
      </c>
      <c r="R63" s="48">
        <v>10</v>
      </c>
      <c r="S63" s="48"/>
      <c r="T63" s="48"/>
      <c r="U63" s="48">
        <v>10</v>
      </c>
      <c r="V63" s="48">
        <f t="shared" si="8"/>
        <v>60</v>
      </c>
    </row>
    <row r="64" spans="2:22" ht="12.75" customHeight="1">
      <c r="B64" s="287" t="s">
        <v>307</v>
      </c>
      <c r="C64" s="288"/>
      <c r="D64" s="302" t="s">
        <v>145</v>
      </c>
      <c r="E64" s="1" t="s">
        <v>17</v>
      </c>
      <c r="F64" s="302" t="s">
        <v>20</v>
      </c>
      <c r="G64" s="302"/>
      <c r="H64" s="302"/>
      <c r="I64" s="302">
        <v>4</v>
      </c>
      <c r="J64" s="10">
        <f t="shared" si="6"/>
        <v>60</v>
      </c>
      <c r="K64" s="289" t="s">
        <v>66</v>
      </c>
      <c r="L64" s="290"/>
      <c r="N64" s="69">
        <v>0</v>
      </c>
      <c r="O64" s="69">
        <f t="shared" si="7"/>
        <v>0</v>
      </c>
      <c r="Q64" s="48">
        <v>40</v>
      </c>
      <c r="R64" s="48">
        <v>20</v>
      </c>
      <c r="S64" s="48"/>
      <c r="T64" s="48"/>
      <c r="U64" s="48"/>
      <c r="V64" s="48">
        <f t="shared" si="8"/>
        <v>60</v>
      </c>
    </row>
    <row r="65" spans="2:22" ht="12.75">
      <c r="B65" s="304"/>
      <c r="C65" s="305"/>
      <c r="D65" s="334"/>
      <c r="E65" s="1" t="s">
        <v>16</v>
      </c>
      <c r="F65" s="303"/>
      <c r="G65" s="334"/>
      <c r="H65" s="334"/>
      <c r="I65" s="303"/>
      <c r="J65" s="10">
        <f t="shared" si="6"/>
        <v>50</v>
      </c>
      <c r="K65" s="342"/>
      <c r="L65" s="343"/>
      <c r="N65" s="69">
        <v>0</v>
      </c>
      <c r="O65" s="69">
        <f t="shared" si="7"/>
        <v>0</v>
      </c>
      <c r="Q65" s="48">
        <v>40</v>
      </c>
      <c r="R65" s="48">
        <v>10</v>
      </c>
      <c r="S65" s="48"/>
      <c r="T65" s="48"/>
      <c r="U65" s="48"/>
      <c r="V65" s="48">
        <f t="shared" si="8"/>
        <v>50</v>
      </c>
    </row>
    <row r="66" spans="2:22" ht="12.75">
      <c r="B66" s="332"/>
      <c r="C66" s="333"/>
      <c r="D66" s="9" t="s">
        <v>202</v>
      </c>
      <c r="E66" s="9" t="s">
        <v>56</v>
      </c>
      <c r="F66" s="334"/>
      <c r="G66" s="53" t="s">
        <v>181</v>
      </c>
      <c r="H66" s="14"/>
      <c r="I66" s="334"/>
      <c r="J66" s="54">
        <f t="shared" si="6"/>
        <v>60</v>
      </c>
      <c r="K66" s="344"/>
      <c r="L66" s="345"/>
      <c r="M66" s="108"/>
      <c r="N66" s="69">
        <v>0</v>
      </c>
      <c r="O66" s="69">
        <f t="shared" si="7"/>
        <v>0</v>
      </c>
      <c r="Q66" s="48">
        <v>40</v>
      </c>
      <c r="R66" s="48"/>
      <c r="S66" s="48"/>
      <c r="T66" s="48">
        <v>20</v>
      </c>
      <c r="U66" s="48"/>
      <c r="V66" s="48">
        <f t="shared" si="8"/>
        <v>60</v>
      </c>
    </row>
    <row r="67" spans="2:22" ht="12.75">
      <c r="B67" s="330" t="s">
        <v>309</v>
      </c>
      <c r="C67" s="331"/>
      <c r="D67" s="80" t="s">
        <v>50</v>
      </c>
      <c r="E67" s="9" t="s">
        <v>56</v>
      </c>
      <c r="F67" s="9" t="s">
        <v>19</v>
      </c>
      <c r="G67" s="53" t="s">
        <v>181</v>
      </c>
      <c r="H67" s="14"/>
      <c r="I67" s="77">
        <v>4</v>
      </c>
      <c r="J67" s="10">
        <f t="shared" si="6"/>
        <v>30</v>
      </c>
      <c r="K67" s="328" t="s">
        <v>48</v>
      </c>
      <c r="L67" s="329"/>
      <c r="N67" s="69">
        <v>0</v>
      </c>
      <c r="O67" s="69">
        <f t="shared" si="7"/>
        <v>0</v>
      </c>
      <c r="Q67" s="48">
        <v>20</v>
      </c>
      <c r="R67" s="48"/>
      <c r="S67" s="48">
        <v>-10</v>
      </c>
      <c r="T67" s="48">
        <v>20</v>
      </c>
      <c r="U67" s="48"/>
      <c r="V67" s="48">
        <f t="shared" si="8"/>
        <v>30</v>
      </c>
    </row>
    <row r="68" spans="17:22" ht="17.25" customHeight="1">
      <c r="Q68" s="46"/>
      <c r="R68" s="46"/>
      <c r="S68" s="46"/>
      <c r="T68" s="46"/>
      <c r="U68" s="46"/>
      <c r="V68" s="46"/>
    </row>
    <row r="69" spans="2:22" ht="12.75">
      <c r="B69" s="132" t="s">
        <v>988</v>
      </c>
      <c r="N69" s="237">
        <f>SUM(N50:N68)</f>
        <v>0</v>
      </c>
      <c r="O69" s="237">
        <f>SUM(O50:O68)</f>
        <v>0</v>
      </c>
      <c r="Q69" s="46"/>
      <c r="R69" s="46"/>
      <c r="S69" s="46"/>
      <c r="T69" s="46"/>
      <c r="U69" s="46"/>
      <c r="V69" s="46"/>
    </row>
    <row r="70" spans="17:22" ht="12.75">
      <c r="Q70" s="46"/>
      <c r="R70" s="46"/>
      <c r="S70" s="46"/>
      <c r="T70" s="46"/>
      <c r="U70" s="46"/>
      <c r="V70" s="46"/>
    </row>
    <row r="71" spans="17:22" ht="12.75">
      <c r="Q71" s="46"/>
      <c r="R71" s="46"/>
      <c r="S71" s="46"/>
      <c r="T71" s="46"/>
      <c r="U71" s="46"/>
      <c r="V71" s="46"/>
    </row>
    <row r="72" spans="17:22" ht="12.75">
      <c r="Q72" s="46"/>
      <c r="R72" s="46"/>
      <c r="S72" s="46"/>
      <c r="T72" s="46"/>
      <c r="U72" s="46"/>
      <c r="V72" s="46"/>
    </row>
    <row r="73" spans="17:22" ht="12.75">
      <c r="Q73" s="46"/>
      <c r="R73" s="46"/>
      <c r="S73" s="46"/>
      <c r="T73" s="46"/>
      <c r="U73" s="46"/>
      <c r="V73" s="46"/>
    </row>
    <row r="74" spans="17:22" ht="12.75">
      <c r="Q74" s="46"/>
      <c r="R74" s="46"/>
      <c r="S74" s="46"/>
      <c r="T74" s="46"/>
      <c r="U74" s="46"/>
      <c r="V74" s="46"/>
    </row>
    <row r="75" spans="17:22" ht="12.75">
      <c r="Q75" s="46"/>
      <c r="R75" s="46"/>
      <c r="S75" s="46"/>
      <c r="T75" s="46"/>
      <c r="U75" s="46"/>
      <c r="V75" s="46"/>
    </row>
    <row r="76" spans="17:22" ht="12.75">
      <c r="Q76" s="46"/>
      <c r="R76" s="46"/>
      <c r="S76" s="46"/>
      <c r="T76" s="46"/>
      <c r="U76" s="46"/>
      <c r="V76" s="46"/>
    </row>
    <row r="77" spans="17:22" ht="12.75">
      <c r="Q77" s="46"/>
      <c r="R77" s="46"/>
      <c r="S77" s="46"/>
      <c r="T77" s="46"/>
      <c r="U77" s="46"/>
      <c r="V77" s="46"/>
    </row>
    <row r="78" spans="17:22" ht="12.75">
      <c r="Q78" s="46"/>
      <c r="R78" s="46"/>
      <c r="S78" s="46"/>
      <c r="T78" s="46"/>
      <c r="U78" s="46"/>
      <c r="V78" s="46"/>
    </row>
    <row r="79" spans="17:22" ht="12.75">
      <c r="Q79" s="46"/>
      <c r="R79" s="46"/>
      <c r="S79" s="46"/>
      <c r="T79" s="46"/>
      <c r="U79" s="46"/>
      <c r="V79" s="46"/>
    </row>
    <row r="80" spans="17:22" ht="12.75">
      <c r="Q80" s="46"/>
      <c r="R80" s="46"/>
      <c r="S80" s="46"/>
      <c r="T80" s="46"/>
      <c r="U80" s="46"/>
      <c r="V80" s="46"/>
    </row>
    <row r="81" spans="17:22" ht="12.75">
      <c r="Q81" s="46"/>
      <c r="R81" s="46"/>
      <c r="S81" s="46"/>
      <c r="T81" s="46"/>
      <c r="U81" s="46"/>
      <c r="V81" s="46"/>
    </row>
    <row r="82" spans="17:22" ht="12.75">
      <c r="Q82" s="46"/>
      <c r="R82" s="46"/>
      <c r="S82" s="46"/>
      <c r="T82" s="46"/>
      <c r="U82" s="46"/>
      <c r="V82" s="46"/>
    </row>
    <row r="83" spans="17:22" ht="12.75">
      <c r="Q83" s="46"/>
      <c r="R83" s="46"/>
      <c r="S83" s="46"/>
      <c r="T83" s="46"/>
      <c r="U83" s="46"/>
      <c r="V83" s="46"/>
    </row>
    <row r="84" spans="17:22" ht="12.75">
      <c r="Q84" s="46"/>
      <c r="R84" s="46"/>
      <c r="S84" s="46"/>
      <c r="T84" s="46"/>
      <c r="U84" s="46"/>
      <c r="V84" s="46"/>
    </row>
    <row r="85" spans="17:22" ht="12.75">
      <c r="Q85" s="46"/>
      <c r="R85" s="46"/>
      <c r="S85" s="46"/>
      <c r="T85" s="46"/>
      <c r="U85" s="46"/>
      <c r="V85" s="46"/>
    </row>
    <row r="86" spans="17:22" ht="12.75">
      <c r="Q86" s="46"/>
      <c r="R86" s="46"/>
      <c r="S86" s="46"/>
      <c r="T86" s="46"/>
      <c r="U86" s="46"/>
      <c r="V86" s="46"/>
    </row>
    <row r="87" spans="17:22" ht="12.75">
      <c r="Q87" s="46"/>
      <c r="R87" s="46"/>
      <c r="S87" s="46"/>
      <c r="T87" s="46"/>
      <c r="U87" s="46"/>
      <c r="V87" s="46"/>
    </row>
    <row r="88" spans="17:22" ht="12.75">
      <c r="Q88" s="46"/>
      <c r="R88" s="46"/>
      <c r="S88" s="46"/>
      <c r="T88" s="46"/>
      <c r="U88" s="46"/>
      <c r="V88" s="46"/>
    </row>
    <row r="89" spans="17:22" ht="12.75">
      <c r="Q89" s="46"/>
      <c r="R89" s="46"/>
      <c r="S89" s="46"/>
      <c r="T89" s="46"/>
      <c r="U89" s="46"/>
      <c r="V89" s="46"/>
    </row>
    <row r="90" spans="17:22" ht="12.75">
      <c r="Q90" s="46"/>
      <c r="R90" s="46"/>
      <c r="S90" s="46"/>
      <c r="T90" s="46"/>
      <c r="U90" s="46"/>
      <c r="V90" s="46"/>
    </row>
    <row r="91" spans="17:22" ht="12.75">
      <c r="Q91" s="46"/>
      <c r="R91" s="46"/>
      <c r="S91" s="46"/>
      <c r="T91" s="46"/>
      <c r="U91" s="46"/>
      <c r="V91" s="46"/>
    </row>
    <row r="92" spans="17:22" ht="12.75">
      <c r="Q92" s="46"/>
      <c r="R92" s="46"/>
      <c r="S92" s="46"/>
      <c r="T92" s="46"/>
      <c r="U92" s="46"/>
      <c r="V92" s="46"/>
    </row>
    <row r="93" spans="17:22" ht="12.75">
      <c r="Q93" s="46"/>
      <c r="R93" s="46"/>
      <c r="S93" s="46"/>
      <c r="T93" s="46"/>
      <c r="U93" s="46"/>
      <c r="V93" s="46"/>
    </row>
    <row r="94" spans="17:22" ht="12.75">
      <c r="Q94" s="46"/>
      <c r="R94" s="46"/>
      <c r="S94" s="46"/>
      <c r="T94" s="46"/>
      <c r="U94" s="46"/>
      <c r="V94" s="46"/>
    </row>
    <row r="95" spans="17:22" ht="12.75">
      <c r="Q95" s="46"/>
      <c r="R95" s="46"/>
      <c r="S95" s="46"/>
      <c r="T95" s="46"/>
      <c r="U95" s="46"/>
      <c r="V95" s="46"/>
    </row>
    <row r="96" spans="17:22" ht="12.75">
      <c r="Q96" s="46"/>
      <c r="R96" s="46"/>
      <c r="S96" s="46"/>
      <c r="T96" s="46"/>
      <c r="U96" s="46"/>
      <c r="V96" s="46"/>
    </row>
    <row r="97" spans="17:22" ht="12.75">
      <c r="Q97" s="46"/>
      <c r="R97" s="46"/>
      <c r="S97" s="46"/>
      <c r="T97" s="46"/>
      <c r="U97" s="46"/>
      <c r="V97" s="46"/>
    </row>
    <row r="98" spans="17:22" ht="12.75">
      <c r="Q98" s="46"/>
      <c r="R98" s="46"/>
      <c r="S98" s="46"/>
      <c r="T98" s="46"/>
      <c r="U98" s="46"/>
      <c r="V98" s="46"/>
    </row>
    <row r="99" spans="17:22" ht="12.75">
      <c r="Q99" s="46"/>
      <c r="R99" s="46"/>
      <c r="S99" s="46"/>
      <c r="T99" s="46"/>
      <c r="U99" s="46"/>
      <c r="V99" s="46"/>
    </row>
    <row r="100" spans="17:22" ht="12.75">
      <c r="Q100" s="46"/>
      <c r="R100" s="46"/>
      <c r="S100" s="46"/>
      <c r="T100" s="46"/>
      <c r="U100" s="46"/>
      <c r="V100" s="46"/>
    </row>
    <row r="101" spans="17:22" ht="12.75">
      <c r="Q101" s="46"/>
      <c r="R101" s="46"/>
      <c r="S101" s="46"/>
      <c r="T101" s="46"/>
      <c r="U101" s="46"/>
      <c r="V101" s="46"/>
    </row>
    <row r="102" spans="17:22" ht="12.75">
      <c r="Q102" s="46"/>
      <c r="R102" s="46"/>
      <c r="S102" s="46"/>
      <c r="T102" s="46"/>
      <c r="U102" s="46"/>
      <c r="V102" s="46"/>
    </row>
    <row r="103" spans="17:22" ht="12.75">
      <c r="Q103" s="46"/>
      <c r="R103" s="46"/>
      <c r="S103" s="46"/>
      <c r="T103" s="46"/>
      <c r="U103" s="46"/>
      <c r="V103" s="46"/>
    </row>
    <row r="104" spans="17:22" ht="12.75">
      <c r="Q104" s="46"/>
      <c r="R104" s="46"/>
      <c r="S104" s="46"/>
      <c r="T104" s="46"/>
      <c r="U104" s="46"/>
      <c r="V104" s="46"/>
    </row>
  </sheetData>
  <sheetProtection/>
  <mergeCells count="156">
    <mergeCell ref="B64:C66"/>
    <mergeCell ref="F64:F66"/>
    <mergeCell ref="D29:D30"/>
    <mergeCell ref="E29:E30"/>
    <mergeCell ref="G29:G30"/>
    <mergeCell ref="G31:G32"/>
    <mergeCell ref="E31:E32"/>
    <mergeCell ref="G42:G43"/>
    <mergeCell ref="B31:B34"/>
    <mergeCell ref="B62:C63"/>
    <mergeCell ref="K64:L66"/>
    <mergeCell ref="D64:D65"/>
    <mergeCell ref="G55:H55"/>
    <mergeCell ref="K55:L56"/>
    <mergeCell ref="H62:H63"/>
    <mergeCell ref="I62:I63"/>
    <mergeCell ref="K62:L63"/>
    <mergeCell ref="H64:H65"/>
    <mergeCell ref="F62:F63"/>
    <mergeCell ref="I64:I66"/>
    <mergeCell ref="K26:L28"/>
    <mergeCell ref="B28:C28"/>
    <mergeCell ref="K46:L47"/>
    <mergeCell ref="B48:C48"/>
    <mergeCell ref="B59:C59"/>
    <mergeCell ref="K59:L59"/>
    <mergeCell ref="K48:L48"/>
    <mergeCell ref="B54:L54"/>
    <mergeCell ref="B55:C56"/>
    <mergeCell ref="D55:E55"/>
    <mergeCell ref="K13:K14"/>
    <mergeCell ref="K17:L17"/>
    <mergeCell ref="H18:H19"/>
    <mergeCell ref="K29:L30"/>
    <mergeCell ref="K22:L23"/>
    <mergeCell ref="B24:C25"/>
    <mergeCell ref="D24:D25"/>
    <mergeCell ref="E24:E25"/>
    <mergeCell ref="K24:L25"/>
    <mergeCell ref="B22:C23"/>
    <mergeCell ref="H10:H11"/>
    <mergeCell ref="I10:I11"/>
    <mergeCell ref="K10:L11"/>
    <mergeCell ref="H22:H23"/>
    <mergeCell ref="L12:L15"/>
    <mergeCell ref="C18:C19"/>
    <mergeCell ref="K18:K19"/>
    <mergeCell ref="B21:C21"/>
    <mergeCell ref="L18:L21"/>
    <mergeCell ref="B12:C12"/>
    <mergeCell ref="G64:G65"/>
    <mergeCell ref="B9:C9"/>
    <mergeCell ref="K9:L9"/>
    <mergeCell ref="B10:C11"/>
    <mergeCell ref="D10:D11"/>
    <mergeCell ref="F10:F11"/>
    <mergeCell ref="G10:G11"/>
    <mergeCell ref="H31:H32"/>
    <mergeCell ref="I31:I32"/>
    <mergeCell ref="I35:I38"/>
    <mergeCell ref="H29:H30"/>
    <mergeCell ref="B67:C67"/>
    <mergeCell ref="K67:L67"/>
    <mergeCell ref="B58:C58"/>
    <mergeCell ref="K58:L58"/>
    <mergeCell ref="B60:C60"/>
    <mergeCell ref="K60:L60"/>
    <mergeCell ref="G33:G34"/>
    <mergeCell ref="H33:H34"/>
    <mergeCell ref="K35:L38"/>
    <mergeCell ref="C31:C32"/>
    <mergeCell ref="D31:D34"/>
    <mergeCell ref="C33:C34"/>
    <mergeCell ref="I18:I19"/>
    <mergeCell ref="E22:E23"/>
    <mergeCell ref="F35:F36"/>
    <mergeCell ref="G18:G19"/>
    <mergeCell ref="I29:I30"/>
    <mergeCell ref="I33:I34"/>
    <mergeCell ref="I22:I23"/>
    <mergeCell ref="B35:C38"/>
    <mergeCell ref="E35:E38"/>
    <mergeCell ref="K40:L41"/>
    <mergeCell ref="B40:B41"/>
    <mergeCell ref="D40:D41"/>
    <mergeCell ref="G40:G41"/>
    <mergeCell ref="I40:I41"/>
    <mergeCell ref="H35:H38"/>
    <mergeCell ref="G13:G14"/>
    <mergeCell ref="G22:G23"/>
    <mergeCell ref="B26:C27"/>
    <mergeCell ref="I13:I14"/>
    <mergeCell ref="C13:C14"/>
    <mergeCell ref="B29:C30"/>
    <mergeCell ref="B13:B14"/>
    <mergeCell ref="G26:G27"/>
    <mergeCell ref="H26:H27"/>
    <mergeCell ref="I26:I27"/>
    <mergeCell ref="C40:C41"/>
    <mergeCell ref="B18:B19"/>
    <mergeCell ref="E18:E19"/>
    <mergeCell ref="E33:E34"/>
    <mergeCell ref="D26:D27"/>
    <mergeCell ref="K39:L39"/>
    <mergeCell ref="B39:C39"/>
    <mergeCell ref="F37:F38"/>
    <mergeCell ref="K31:L34"/>
    <mergeCell ref="H40:H41"/>
    <mergeCell ref="Q3:Q4"/>
    <mergeCell ref="I42:I43"/>
    <mergeCell ref="B44:B45"/>
    <mergeCell ref="C44:C45"/>
    <mergeCell ref="D44:D45"/>
    <mergeCell ref="E44:E45"/>
    <mergeCell ref="I7:I8"/>
    <mergeCell ref="B42:B43"/>
    <mergeCell ref="C42:C43"/>
    <mergeCell ref="D42:D43"/>
    <mergeCell ref="D62:D63"/>
    <mergeCell ref="G62:G63"/>
    <mergeCell ref="K42:L43"/>
    <mergeCell ref="G44:G45"/>
    <mergeCell ref="H44:H45"/>
    <mergeCell ref="I44:I45"/>
    <mergeCell ref="E42:E43"/>
    <mergeCell ref="H42:H43"/>
    <mergeCell ref="D7:D8"/>
    <mergeCell ref="G7:G8"/>
    <mergeCell ref="H7:H8"/>
    <mergeCell ref="F13:F14"/>
    <mergeCell ref="J3:J4"/>
    <mergeCell ref="K44:L45"/>
    <mergeCell ref="E40:E41"/>
    <mergeCell ref="E26:E27"/>
    <mergeCell ref="D22:D23"/>
    <mergeCell ref="F18:F19"/>
    <mergeCell ref="B5:C5"/>
    <mergeCell ref="K5:L5"/>
    <mergeCell ref="I3:I4"/>
    <mergeCell ref="H13:H14"/>
    <mergeCell ref="R3:R4"/>
    <mergeCell ref="U3:U4"/>
    <mergeCell ref="K7:L8"/>
    <mergeCell ref="B7:C8"/>
    <mergeCell ref="E7:E8"/>
    <mergeCell ref="T3:T4"/>
    <mergeCell ref="B2:L2"/>
    <mergeCell ref="Q2:V2"/>
    <mergeCell ref="B3:C4"/>
    <mergeCell ref="D3:F3"/>
    <mergeCell ref="G3:H3"/>
    <mergeCell ref="K3:L4"/>
    <mergeCell ref="N3:N4"/>
    <mergeCell ref="S3:S4"/>
    <mergeCell ref="O3:O4"/>
    <mergeCell ref="V3:V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.28515625" style="0" customWidth="1"/>
    <col min="2" max="2" width="18.00390625" style="0" customWidth="1"/>
    <col min="3" max="3" width="16.28125" style="0" customWidth="1"/>
    <col min="4" max="4" width="14.8515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9" max="9" width="8.8515625" style="0" customWidth="1"/>
    <col min="11" max="12" width="7.00390625" style="0" customWidth="1"/>
    <col min="13" max="13" width="1.421875" style="0" customWidth="1"/>
    <col min="16" max="16" width="3.8515625" style="0" customWidth="1"/>
    <col min="17" max="17" width="7.140625" style="0" customWidth="1"/>
    <col min="18" max="18" width="7.421875" style="0" customWidth="1"/>
    <col min="19" max="19" width="7.57421875" style="0" customWidth="1"/>
    <col min="20" max="20" width="8.57421875" style="0" customWidth="1"/>
    <col min="21" max="21" width="8.140625" style="0" customWidth="1"/>
    <col min="22" max="22" width="8.00390625" style="0" customWidth="1"/>
  </cols>
  <sheetData>
    <row r="1" ht="8.25" customHeight="1"/>
    <row r="2" spans="2:22" ht="15.75">
      <c r="B2" s="284" t="s">
        <v>801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Q2" s="312" t="s">
        <v>134</v>
      </c>
      <c r="R2" s="313"/>
      <c r="S2" s="313"/>
      <c r="T2" s="313"/>
      <c r="U2" s="313"/>
      <c r="V2" s="314"/>
    </row>
    <row r="3" spans="2:22" ht="12.75" customHeight="1">
      <c r="B3" s="315" t="s">
        <v>39</v>
      </c>
      <c r="C3" s="316"/>
      <c r="D3" s="319" t="s">
        <v>40</v>
      </c>
      <c r="E3" s="320"/>
      <c r="F3" s="321"/>
      <c r="G3" s="319" t="s">
        <v>44</v>
      </c>
      <c r="H3" s="321"/>
      <c r="I3" s="322" t="s">
        <v>46</v>
      </c>
      <c r="J3" s="322" t="s">
        <v>52</v>
      </c>
      <c r="K3" s="324" t="s">
        <v>47</v>
      </c>
      <c r="L3" s="325"/>
      <c r="N3" s="322" t="s">
        <v>853</v>
      </c>
      <c r="O3" s="322" t="s">
        <v>854</v>
      </c>
      <c r="Q3" s="306" t="s">
        <v>127</v>
      </c>
      <c r="R3" s="306" t="s">
        <v>42</v>
      </c>
      <c r="S3" s="306" t="s">
        <v>43</v>
      </c>
      <c r="T3" s="306" t="s">
        <v>128</v>
      </c>
      <c r="U3" s="306" t="s">
        <v>126</v>
      </c>
      <c r="V3" s="306" t="s">
        <v>129</v>
      </c>
    </row>
    <row r="4" spans="2:22" ht="12.75">
      <c r="B4" s="317"/>
      <c r="C4" s="318"/>
      <c r="D4" s="45" t="s">
        <v>41</v>
      </c>
      <c r="E4" s="45" t="s">
        <v>42</v>
      </c>
      <c r="F4" s="45" t="s">
        <v>43</v>
      </c>
      <c r="G4" s="45" t="s">
        <v>45</v>
      </c>
      <c r="H4" s="45" t="s">
        <v>126</v>
      </c>
      <c r="I4" s="323"/>
      <c r="J4" s="323"/>
      <c r="K4" s="326"/>
      <c r="L4" s="327"/>
      <c r="N4" s="323"/>
      <c r="O4" s="323"/>
      <c r="Q4" s="307"/>
      <c r="R4" s="307"/>
      <c r="S4" s="307"/>
      <c r="T4" s="307"/>
      <c r="U4" s="307"/>
      <c r="V4" s="307"/>
    </row>
    <row r="5" spans="2:22" ht="12.75">
      <c r="B5" s="308" t="s">
        <v>135</v>
      </c>
      <c r="C5" s="309"/>
      <c r="D5" s="59" t="s">
        <v>136</v>
      </c>
      <c r="E5" s="59"/>
      <c r="F5" s="59"/>
      <c r="G5" s="59"/>
      <c r="H5" s="59"/>
      <c r="I5" s="61">
        <v>1</v>
      </c>
      <c r="J5" s="10">
        <f>V5</f>
        <v>30</v>
      </c>
      <c r="K5" s="310" t="s">
        <v>88</v>
      </c>
      <c r="L5" s="311"/>
      <c r="N5" s="7">
        <v>0</v>
      </c>
      <c r="O5" s="7">
        <f>N5*J5</f>
        <v>0</v>
      </c>
      <c r="Q5" s="62">
        <v>30</v>
      </c>
      <c r="R5" s="47"/>
      <c r="S5" s="47"/>
      <c r="T5" s="47"/>
      <c r="U5" s="47"/>
      <c r="V5" s="48">
        <f>SUM(Q5:U5)</f>
        <v>30</v>
      </c>
    </row>
    <row r="6" spans="2:22" ht="12.75">
      <c r="B6" s="85" t="s">
        <v>372</v>
      </c>
      <c r="C6" s="178"/>
      <c r="D6" s="16"/>
      <c r="E6" s="16"/>
      <c r="F6" s="16"/>
      <c r="G6" s="16"/>
      <c r="H6" s="16"/>
      <c r="I6" s="17"/>
      <c r="J6" s="52"/>
      <c r="K6" s="52"/>
      <c r="L6" s="18"/>
      <c r="Q6" s="63"/>
      <c r="R6" s="64"/>
      <c r="S6" s="64"/>
      <c r="T6" s="64"/>
      <c r="U6" s="64"/>
      <c r="V6" s="65"/>
    </row>
    <row r="7" spans="2:22" ht="12.75">
      <c r="B7" s="291" t="s">
        <v>366</v>
      </c>
      <c r="C7" s="292"/>
      <c r="D7" s="58" t="s">
        <v>35</v>
      </c>
      <c r="E7" s="9"/>
      <c r="F7" s="58" t="s">
        <v>21</v>
      </c>
      <c r="G7" s="58" t="s">
        <v>70</v>
      </c>
      <c r="H7" s="58"/>
      <c r="I7" s="58">
        <v>4</v>
      </c>
      <c r="J7" s="10">
        <f aca="true" t="shared" si="0" ref="J7:J17">V7</f>
        <v>80</v>
      </c>
      <c r="K7" s="430" t="s">
        <v>67</v>
      </c>
      <c r="L7" s="299"/>
      <c r="N7" s="69">
        <v>0</v>
      </c>
      <c r="O7" s="69">
        <f aca="true" t="shared" si="1" ref="O7:O15">N7*J7</f>
        <v>0</v>
      </c>
      <c r="Q7" s="48">
        <v>40</v>
      </c>
      <c r="R7" s="48"/>
      <c r="S7" s="48">
        <v>20</v>
      </c>
      <c r="T7" s="48">
        <v>20</v>
      </c>
      <c r="U7" s="48"/>
      <c r="V7" s="48">
        <f aca="true" t="shared" si="2" ref="V7:V17">SUM(Q7:U7)</f>
        <v>80</v>
      </c>
    </row>
    <row r="8" spans="2:22" ht="12.75">
      <c r="B8" s="422" t="s">
        <v>367</v>
      </c>
      <c r="C8" s="423"/>
      <c r="D8" s="302" t="s">
        <v>145</v>
      </c>
      <c r="E8" s="9" t="s">
        <v>17</v>
      </c>
      <c r="F8" s="360" t="s">
        <v>20</v>
      </c>
      <c r="G8" s="302"/>
      <c r="H8" s="302"/>
      <c r="I8" s="302">
        <v>4</v>
      </c>
      <c r="J8" s="10">
        <f t="shared" si="0"/>
        <v>60</v>
      </c>
      <c r="K8" s="403" t="s">
        <v>48</v>
      </c>
      <c r="L8" s="403" t="s">
        <v>67</v>
      </c>
      <c r="N8" s="69">
        <v>0</v>
      </c>
      <c r="O8" s="69">
        <f t="shared" si="1"/>
        <v>0</v>
      </c>
      <c r="Q8" s="48">
        <v>40</v>
      </c>
      <c r="R8" s="48">
        <v>20</v>
      </c>
      <c r="S8" s="48"/>
      <c r="T8" s="48"/>
      <c r="U8" s="48"/>
      <c r="V8" s="48">
        <f t="shared" si="2"/>
        <v>60</v>
      </c>
    </row>
    <row r="9" spans="2:22" ht="12.75">
      <c r="B9" s="424"/>
      <c r="C9" s="425"/>
      <c r="D9" s="334"/>
      <c r="E9" s="80" t="s">
        <v>16</v>
      </c>
      <c r="F9" s="355"/>
      <c r="G9" s="334"/>
      <c r="H9" s="334"/>
      <c r="I9" s="334"/>
      <c r="J9" s="10">
        <f t="shared" si="0"/>
        <v>50</v>
      </c>
      <c r="K9" s="467"/>
      <c r="L9" s="467"/>
      <c r="N9" s="69">
        <v>0</v>
      </c>
      <c r="O9" s="69">
        <f t="shared" si="1"/>
        <v>0</v>
      </c>
      <c r="Q9" s="48">
        <v>40</v>
      </c>
      <c r="R9" s="48">
        <v>10</v>
      </c>
      <c r="S9" s="48"/>
      <c r="T9" s="48"/>
      <c r="U9" s="48"/>
      <c r="V9" s="48">
        <f t="shared" si="2"/>
        <v>50</v>
      </c>
    </row>
    <row r="10" spans="2:22" ht="12.75">
      <c r="B10" s="356" t="s">
        <v>563</v>
      </c>
      <c r="C10" s="356" t="s">
        <v>562</v>
      </c>
      <c r="D10" s="302" t="s">
        <v>145</v>
      </c>
      <c r="E10" s="9" t="s">
        <v>17</v>
      </c>
      <c r="F10" s="360" t="s">
        <v>20</v>
      </c>
      <c r="G10" s="302"/>
      <c r="H10" s="302"/>
      <c r="I10" s="302">
        <v>4</v>
      </c>
      <c r="J10" s="10">
        <f t="shared" si="0"/>
        <v>60</v>
      </c>
      <c r="K10" s="467"/>
      <c r="L10" s="467"/>
      <c r="N10" s="69">
        <v>0</v>
      </c>
      <c r="O10" s="69">
        <f t="shared" si="1"/>
        <v>0</v>
      </c>
      <c r="Q10" s="48">
        <v>40</v>
      </c>
      <c r="R10" s="48">
        <v>20</v>
      </c>
      <c r="S10" s="48"/>
      <c r="T10" s="48"/>
      <c r="U10" s="48"/>
      <c r="V10" s="48">
        <f t="shared" si="2"/>
        <v>60</v>
      </c>
    </row>
    <row r="11" spans="2:22" ht="19.5" customHeight="1">
      <c r="B11" s="340"/>
      <c r="C11" s="456"/>
      <c r="D11" s="334"/>
      <c r="E11" s="80" t="s">
        <v>16</v>
      </c>
      <c r="F11" s="355"/>
      <c r="G11" s="334"/>
      <c r="H11" s="334"/>
      <c r="I11" s="334"/>
      <c r="J11" s="10">
        <f t="shared" si="0"/>
        <v>50</v>
      </c>
      <c r="K11" s="468"/>
      <c r="L11" s="467"/>
      <c r="N11" s="69">
        <v>0</v>
      </c>
      <c r="O11" s="69">
        <f t="shared" si="1"/>
        <v>0</v>
      </c>
      <c r="Q11" s="48">
        <v>40</v>
      </c>
      <c r="R11" s="48">
        <v>10</v>
      </c>
      <c r="S11" s="48"/>
      <c r="T11" s="48"/>
      <c r="U11" s="48"/>
      <c r="V11" s="48">
        <f t="shared" si="2"/>
        <v>50</v>
      </c>
    </row>
    <row r="12" spans="2:22" ht="25.5">
      <c r="B12" s="86" t="s">
        <v>565</v>
      </c>
      <c r="C12" s="86" t="s">
        <v>564</v>
      </c>
      <c r="D12" s="83" t="s">
        <v>202</v>
      </c>
      <c r="E12" s="80" t="s">
        <v>56</v>
      </c>
      <c r="F12" s="83" t="s">
        <v>20</v>
      </c>
      <c r="G12" s="83" t="s">
        <v>181</v>
      </c>
      <c r="H12" s="58"/>
      <c r="I12" s="58">
        <v>4</v>
      </c>
      <c r="J12" s="10">
        <f t="shared" si="0"/>
        <v>60</v>
      </c>
      <c r="K12" s="88" t="s">
        <v>48</v>
      </c>
      <c r="L12" s="468"/>
      <c r="N12" s="69">
        <v>0</v>
      </c>
      <c r="O12" s="69">
        <f t="shared" si="1"/>
        <v>0</v>
      </c>
      <c r="Q12" s="48">
        <v>40</v>
      </c>
      <c r="R12" s="48"/>
      <c r="S12" s="48"/>
      <c r="T12" s="48">
        <v>20</v>
      </c>
      <c r="U12" s="48"/>
      <c r="V12" s="48">
        <f t="shared" si="2"/>
        <v>60</v>
      </c>
    </row>
    <row r="13" spans="2:22" ht="12.75">
      <c r="B13" s="308" t="s">
        <v>368</v>
      </c>
      <c r="C13" s="309"/>
      <c r="D13" s="83" t="s">
        <v>24</v>
      </c>
      <c r="E13" s="80" t="s">
        <v>17</v>
      </c>
      <c r="F13" s="58" t="s">
        <v>21</v>
      </c>
      <c r="G13" s="58"/>
      <c r="H13" s="83" t="s">
        <v>132</v>
      </c>
      <c r="I13" s="58">
        <v>4</v>
      </c>
      <c r="J13" s="10">
        <f t="shared" si="0"/>
        <v>90</v>
      </c>
      <c r="K13" s="430" t="s">
        <v>48</v>
      </c>
      <c r="L13" s="299"/>
      <c r="N13" s="69">
        <v>0</v>
      </c>
      <c r="O13" s="69">
        <f t="shared" si="1"/>
        <v>0</v>
      </c>
      <c r="Q13" s="48">
        <v>40</v>
      </c>
      <c r="R13" s="48">
        <v>20</v>
      </c>
      <c r="S13" s="48">
        <v>20</v>
      </c>
      <c r="T13" s="48"/>
      <c r="U13" s="48">
        <v>10</v>
      </c>
      <c r="V13" s="48">
        <f t="shared" si="2"/>
        <v>90</v>
      </c>
    </row>
    <row r="14" spans="2:22" ht="12.75">
      <c r="B14" s="422" t="s">
        <v>369</v>
      </c>
      <c r="C14" s="423"/>
      <c r="D14" s="385" t="s">
        <v>24</v>
      </c>
      <c r="E14" s="385" t="s">
        <v>16</v>
      </c>
      <c r="F14" s="83" t="s">
        <v>20</v>
      </c>
      <c r="G14" s="385"/>
      <c r="H14" s="385" t="s">
        <v>132</v>
      </c>
      <c r="I14" s="302">
        <v>4</v>
      </c>
      <c r="J14" s="10">
        <f t="shared" si="0"/>
        <v>60</v>
      </c>
      <c r="K14" s="430" t="s">
        <v>342</v>
      </c>
      <c r="L14" s="451"/>
      <c r="N14" s="69">
        <v>0</v>
      </c>
      <c r="O14" s="69">
        <f t="shared" si="1"/>
        <v>0</v>
      </c>
      <c r="Q14" s="48">
        <v>40</v>
      </c>
      <c r="R14" s="48">
        <v>10</v>
      </c>
      <c r="S14" s="48"/>
      <c r="T14" s="48"/>
      <c r="U14" s="48">
        <v>10</v>
      </c>
      <c r="V14" s="48">
        <f t="shared" si="2"/>
        <v>60</v>
      </c>
    </row>
    <row r="15" spans="2:22" ht="12.75">
      <c r="B15" s="424"/>
      <c r="C15" s="425"/>
      <c r="D15" s="386"/>
      <c r="E15" s="386"/>
      <c r="F15" s="83" t="s">
        <v>19</v>
      </c>
      <c r="G15" s="386"/>
      <c r="H15" s="334"/>
      <c r="I15" s="334"/>
      <c r="J15" s="10">
        <f t="shared" si="0"/>
        <v>50</v>
      </c>
      <c r="K15" s="465"/>
      <c r="L15" s="466"/>
      <c r="N15" s="69">
        <v>0</v>
      </c>
      <c r="O15" s="69">
        <f t="shared" si="1"/>
        <v>0</v>
      </c>
      <c r="Q15" s="48">
        <v>40</v>
      </c>
      <c r="R15" s="48">
        <v>10</v>
      </c>
      <c r="S15" s="48">
        <v>-10</v>
      </c>
      <c r="T15" s="48"/>
      <c r="U15" s="48">
        <v>10</v>
      </c>
      <c r="V15" s="48">
        <f t="shared" si="2"/>
        <v>50</v>
      </c>
    </row>
    <row r="16" spans="2:22" ht="25.5" customHeight="1">
      <c r="B16" s="381" t="s">
        <v>370</v>
      </c>
      <c r="C16" s="411"/>
      <c r="D16" s="83" t="s">
        <v>50</v>
      </c>
      <c r="E16" s="83" t="s">
        <v>56</v>
      </c>
      <c r="F16" s="101" t="s">
        <v>20</v>
      </c>
      <c r="G16" s="83" t="s">
        <v>181</v>
      </c>
      <c r="H16" s="83"/>
      <c r="I16" s="58">
        <v>4</v>
      </c>
      <c r="J16" s="10">
        <f t="shared" si="0"/>
        <v>40</v>
      </c>
      <c r="K16" s="402" t="s">
        <v>90</v>
      </c>
      <c r="L16" s="329"/>
      <c r="N16" s="69">
        <v>0</v>
      </c>
      <c r="O16" s="69">
        <f aca="true" t="shared" si="3" ref="O16:O29">N16*J16</f>
        <v>0</v>
      </c>
      <c r="Q16" s="48">
        <v>20</v>
      </c>
      <c r="R16" s="48"/>
      <c r="S16" s="48"/>
      <c r="T16" s="48">
        <v>20</v>
      </c>
      <c r="U16" s="48"/>
      <c r="V16" s="48">
        <f t="shared" si="2"/>
        <v>40</v>
      </c>
    </row>
    <row r="17" spans="2:22" ht="25.5" customHeight="1">
      <c r="B17" s="381" t="s">
        <v>371</v>
      </c>
      <c r="C17" s="411"/>
      <c r="D17" s="83" t="s">
        <v>49</v>
      </c>
      <c r="E17" s="83" t="s">
        <v>16</v>
      </c>
      <c r="F17" s="101" t="s">
        <v>20</v>
      </c>
      <c r="G17" s="58"/>
      <c r="H17" s="83"/>
      <c r="I17" s="58">
        <v>4</v>
      </c>
      <c r="J17" s="10">
        <f t="shared" si="0"/>
        <v>30</v>
      </c>
      <c r="K17" s="402" t="s">
        <v>60</v>
      </c>
      <c r="L17" s="329"/>
      <c r="N17" s="69">
        <v>0</v>
      </c>
      <c r="O17" s="69">
        <f t="shared" si="3"/>
        <v>0</v>
      </c>
      <c r="Q17" s="48">
        <v>20</v>
      </c>
      <c r="R17" s="48">
        <v>10</v>
      </c>
      <c r="S17" s="48"/>
      <c r="T17" s="48"/>
      <c r="U17" s="48"/>
      <c r="V17" s="48">
        <f t="shared" si="2"/>
        <v>30</v>
      </c>
    </row>
    <row r="18" spans="2:22" ht="12.75">
      <c r="B18" s="116" t="s">
        <v>64</v>
      </c>
      <c r="C18" s="124"/>
      <c r="D18" s="127"/>
      <c r="E18" s="127"/>
      <c r="F18" s="127"/>
      <c r="G18" s="127"/>
      <c r="H18" s="128"/>
      <c r="I18" s="128"/>
      <c r="J18" s="17"/>
      <c r="K18" s="17"/>
      <c r="L18" s="18"/>
      <c r="Q18" s="49"/>
      <c r="R18" s="50"/>
      <c r="S18" s="50"/>
      <c r="T18" s="50"/>
      <c r="U18" s="50"/>
      <c r="V18" s="51"/>
    </row>
    <row r="19" spans="2:22" ht="25.5">
      <c r="B19" s="86" t="s">
        <v>425</v>
      </c>
      <c r="C19" s="86" t="s">
        <v>562</v>
      </c>
      <c r="D19" s="83" t="s">
        <v>24</v>
      </c>
      <c r="E19" s="83" t="s">
        <v>16</v>
      </c>
      <c r="F19" s="129" t="s">
        <v>20</v>
      </c>
      <c r="G19" s="58"/>
      <c r="H19" s="83" t="s">
        <v>132</v>
      </c>
      <c r="I19" s="58">
        <v>4</v>
      </c>
      <c r="J19" s="10">
        <f aca="true" t="shared" si="4" ref="J19:J29">V19</f>
        <v>60</v>
      </c>
      <c r="K19" s="402" t="s">
        <v>100</v>
      </c>
      <c r="L19" s="329"/>
      <c r="N19" s="69">
        <v>0</v>
      </c>
      <c r="O19" s="69">
        <f t="shared" si="3"/>
        <v>0</v>
      </c>
      <c r="Q19" s="48">
        <v>40</v>
      </c>
      <c r="R19" s="48">
        <v>10</v>
      </c>
      <c r="S19" s="48"/>
      <c r="T19" s="48"/>
      <c r="U19" s="48">
        <v>10</v>
      </c>
      <c r="V19" s="48">
        <f aca="true" t="shared" si="5" ref="V19:V29">SUM(Q19:U19)</f>
        <v>60</v>
      </c>
    </row>
    <row r="20" spans="2:22" ht="12.75">
      <c r="B20" s="422" t="s">
        <v>373</v>
      </c>
      <c r="C20" s="423"/>
      <c r="D20" s="80" t="s">
        <v>24</v>
      </c>
      <c r="E20" s="385" t="s">
        <v>16</v>
      </c>
      <c r="F20" s="385" t="s">
        <v>20</v>
      </c>
      <c r="G20" s="385"/>
      <c r="H20" s="302"/>
      <c r="I20" s="302">
        <v>4</v>
      </c>
      <c r="J20" s="10">
        <f t="shared" si="4"/>
        <v>50</v>
      </c>
      <c r="K20" s="430" t="s">
        <v>48</v>
      </c>
      <c r="L20" s="451"/>
      <c r="N20" s="69">
        <v>0</v>
      </c>
      <c r="O20" s="69">
        <f t="shared" si="3"/>
        <v>0</v>
      </c>
      <c r="Q20" s="48">
        <v>40</v>
      </c>
      <c r="R20" s="48">
        <v>10</v>
      </c>
      <c r="S20" s="48"/>
      <c r="T20" s="48"/>
      <c r="U20" s="48"/>
      <c r="V20" s="48">
        <f t="shared" si="5"/>
        <v>50</v>
      </c>
    </row>
    <row r="21" spans="2:22" ht="12.75">
      <c r="B21" s="424"/>
      <c r="C21" s="425"/>
      <c r="D21" s="80" t="s">
        <v>443</v>
      </c>
      <c r="E21" s="386"/>
      <c r="F21" s="386"/>
      <c r="G21" s="386"/>
      <c r="H21" s="334"/>
      <c r="I21" s="334"/>
      <c r="J21" s="10">
        <f t="shared" si="4"/>
        <v>30</v>
      </c>
      <c r="K21" s="465"/>
      <c r="L21" s="466"/>
      <c r="N21" s="69">
        <v>0</v>
      </c>
      <c r="O21" s="69">
        <f t="shared" si="3"/>
        <v>0</v>
      </c>
      <c r="Q21" s="48">
        <v>20</v>
      </c>
      <c r="R21" s="48">
        <v>10</v>
      </c>
      <c r="S21" s="48"/>
      <c r="T21" s="48"/>
      <c r="U21" s="48"/>
      <c r="V21" s="48">
        <f t="shared" si="5"/>
        <v>30</v>
      </c>
    </row>
    <row r="22" spans="2:22" ht="25.5" customHeight="1">
      <c r="B22" s="381" t="s">
        <v>98</v>
      </c>
      <c r="C22" s="411"/>
      <c r="D22" s="83" t="s">
        <v>443</v>
      </c>
      <c r="E22" s="83" t="s">
        <v>16</v>
      </c>
      <c r="F22" s="129" t="s">
        <v>19</v>
      </c>
      <c r="G22" s="83"/>
      <c r="H22" s="58"/>
      <c r="I22" s="58">
        <v>4</v>
      </c>
      <c r="J22" s="10">
        <f t="shared" si="4"/>
        <v>20</v>
      </c>
      <c r="K22" s="402" t="s">
        <v>99</v>
      </c>
      <c r="L22" s="329"/>
      <c r="N22" s="69">
        <v>0</v>
      </c>
      <c r="O22" s="69">
        <f t="shared" si="3"/>
        <v>0</v>
      </c>
      <c r="Q22" s="48">
        <v>20</v>
      </c>
      <c r="R22" s="48">
        <v>10</v>
      </c>
      <c r="S22" s="48">
        <v>-10</v>
      </c>
      <c r="T22" s="48"/>
      <c r="U22" s="48"/>
      <c r="V22" s="48">
        <f t="shared" si="5"/>
        <v>20</v>
      </c>
    </row>
    <row r="23" spans="2:22" ht="12.75">
      <c r="B23" s="381" t="s">
        <v>73</v>
      </c>
      <c r="C23" s="411"/>
      <c r="D23" s="83" t="s">
        <v>276</v>
      </c>
      <c r="E23" s="83" t="s">
        <v>16</v>
      </c>
      <c r="F23" s="129" t="s">
        <v>20</v>
      </c>
      <c r="G23" s="83"/>
      <c r="H23" s="58"/>
      <c r="I23" s="58">
        <v>4</v>
      </c>
      <c r="J23" s="10">
        <f t="shared" si="4"/>
        <v>30</v>
      </c>
      <c r="K23" s="402" t="s">
        <v>48</v>
      </c>
      <c r="L23" s="329"/>
      <c r="N23" s="69">
        <v>0</v>
      </c>
      <c r="O23" s="69">
        <f t="shared" si="3"/>
        <v>0</v>
      </c>
      <c r="Q23" s="48">
        <v>20</v>
      </c>
      <c r="R23" s="48">
        <v>10</v>
      </c>
      <c r="S23" s="48"/>
      <c r="T23" s="48"/>
      <c r="U23" s="48"/>
      <c r="V23" s="48">
        <f t="shared" si="5"/>
        <v>30</v>
      </c>
    </row>
    <row r="24" spans="2:22" ht="12.75">
      <c r="B24" s="86" t="s">
        <v>75</v>
      </c>
      <c r="C24" s="86" t="s">
        <v>562</v>
      </c>
      <c r="D24" s="83" t="s">
        <v>25</v>
      </c>
      <c r="E24" s="83" t="s">
        <v>16</v>
      </c>
      <c r="F24" s="129" t="s">
        <v>20</v>
      </c>
      <c r="G24" s="83"/>
      <c r="H24" s="58"/>
      <c r="I24" s="58">
        <v>4</v>
      </c>
      <c r="J24" s="10">
        <f t="shared" si="4"/>
        <v>40</v>
      </c>
      <c r="K24" s="402" t="s">
        <v>48</v>
      </c>
      <c r="L24" s="329"/>
      <c r="N24" s="69">
        <v>0</v>
      </c>
      <c r="O24" s="69">
        <f t="shared" si="3"/>
        <v>0</v>
      </c>
      <c r="Q24" s="48">
        <v>30</v>
      </c>
      <c r="R24" s="48">
        <v>10</v>
      </c>
      <c r="S24" s="48"/>
      <c r="T24" s="48"/>
      <c r="U24" s="48"/>
      <c r="V24" s="48">
        <f t="shared" si="5"/>
        <v>40</v>
      </c>
    </row>
    <row r="25" spans="2:22" ht="12.75" customHeight="1">
      <c r="B25" s="422" t="s">
        <v>374</v>
      </c>
      <c r="C25" s="423"/>
      <c r="D25" s="80" t="s">
        <v>24</v>
      </c>
      <c r="E25" s="385" t="s">
        <v>16</v>
      </c>
      <c r="F25" s="385" t="s">
        <v>20</v>
      </c>
      <c r="G25" s="385"/>
      <c r="H25" s="302"/>
      <c r="I25" s="302">
        <v>4</v>
      </c>
      <c r="J25" s="10">
        <f t="shared" si="4"/>
        <v>50</v>
      </c>
      <c r="K25" s="430" t="s">
        <v>48</v>
      </c>
      <c r="L25" s="451"/>
      <c r="N25" s="69">
        <v>0</v>
      </c>
      <c r="O25" s="69">
        <f t="shared" si="3"/>
        <v>0</v>
      </c>
      <c r="Q25" s="48">
        <v>40</v>
      </c>
      <c r="R25" s="48">
        <v>10</v>
      </c>
      <c r="S25" s="48"/>
      <c r="T25" s="48"/>
      <c r="U25" s="48"/>
      <c r="V25" s="48">
        <f t="shared" si="5"/>
        <v>50</v>
      </c>
    </row>
    <row r="26" spans="2:22" ht="12.75">
      <c r="B26" s="424"/>
      <c r="C26" s="425"/>
      <c r="D26" s="80" t="s">
        <v>276</v>
      </c>
      <c r="E26" s="386"/>
      <c r="F26" s="386"/>
      <c r="G26" s="386"/>
      <c r="H26" s="334"/>
      <c r="I26" s="334"/>
      <c r="J26" s="10">
        <f t="shared" si="4"/>
        <v>30</v>
      </c>
      <c r="K26" s="465"/>
      <c r="L26" s="466"/>
      <c r="N26" s="69">
        <v>0</v>
      </c>
      <c r="O26" s="69">
        <f t="shared" si="3"/>
        <v>0</v>
      </c>
      <c r="Q26" s="48">
        <v>20</v>
      </c>
      <c r="R26" s="48">
        <v>10</v>
      </c>
      <c r="S26" s="48"/>
      <c r="T26" s="48"/>
      <c r="U26" s="48"/>
      <c r="V26" s="48">
        <f t="shared" si="5"/>
        <v>30</v>
      </c>
    </row>
    <row r="27" spans="2:22" ht="12.75">
      <c r="B27" s="381" t="s">
        <v>375</v>
      </c>
      <c r="C27" s="411"/>
      <c r="D27" s="83" t="s">
        <v>50</v>
      </c>
      <c r="E27" s="83" t="s">
        <v>56</v>
      </c>
      <c r="F27" s="129" t="s">
        <v>21</v>
      </c>
      <c r="G27" s="83" t="s">
        <v>72</v>
      </c>
      <c r="H27" s="58"/>
      <c r="I27" s="58">
        <v>4</v>
      </c>
      <c r="J27" s="10">
        <f t="shared" si="4"/>
        <v>60</v>
      </c>
      <c r="K27" s="402" t="s">
        <v>48</v>
      </c>
      <c r="L27" s="329"/>
      <c r="N27" s="69">
        <v>0</v>
      </c>
      <c r="O27" s="69">
        <f t="shared" si="3"/>
        <v>0</v>
      </c>
      <c r="Q27" s="48">
        <v>20</v>
      </c>
      <c r="R27" s="48"/>
      <c r="S27" s="48">
        <v>20</v>
      </c>
      <c r="T27" s="48">
        <v>20</v>
      </c>
      <c r="U27" s="48"/>
      <c r="V27" s="48">
        <f t="shared" si="5"/>
        <v>60</v>
      </c>
    </row>
    <row r="28" spans="2:22" ht="12.75">
      <c r="B28" s="381" t="s">
        <v>376</v>
      </c>
      <c r="C28" s="411"/>
      <c r="D28" s="83" t="s">
        <v>50</v>
      </c>
      <c r="E28" s="83" t="s">
        <v>56</v>
      </c>
      <c r="F28" s="129" t="s">
        <v>20</v>
      </c>
      <c r="G28" s="83" t="s">
        <v>70</v>
      </c>
      <c r="H28" s="58"/>
      <c r="I28" s="58">
        <v>4</v>
      </c>
      <c r="J28" s="10">
        <f t="shared" si="4"/>
        <v>40</v>
      </c>
      <c r="K28" s="402" t="s">
        <v>66</v>
      </c>
      <c r="L28" s="329"/>
      <c r="N28" s="69">
        <v>0</v>
      </c>
      <c r="O28" s="69">
        <f t="shared" si="3"/>
        <v>0</v>
      </c>
      <c r="Q28" s="48">
        <v>20</v>
      </c>
      <c r="R28" s="48"/>
      <c r="S28" s="48"/>
      <c r="T28" s="48">
        <v>20</v>
      </c>
      <c r="U28" s="48"/>
      <c r="V28" s="48">
        <f t="shared" si="5"/>
        <v>40</v>
      </c>
    </row>
    <row r="29" spans="2:22" ht="12.75">
      <c r="B29" s="463" t="s">
        <v>104</v>
      </c>
      <c r="C29" s="464"/>
      <c r="D29" s="53" t="s">
        <v>833</v>
      </c>
      <c r="E29" s="1"/>
      <c r="F29" s="9" t="s">
        <v>20</v>
      </c>
      <c r="G29" s="5"/>
      <c r="H29" s="5"/>
      <c r="I29" s="10">
        <v>1</v>
      </c>
      <c r="J29" s="54">
        <f t="shared" si="4"/>
        <v>70</v>
      </c>
      <c r="K29" s="310" t="s">
        <v>48</v>
      </c>
      <c r="L29" s="311"/>
      <c r="N29" s="69">
        <v>0</v>
      </c>
      <c r="O29" s="69">
        <f t="shared" si="3"/>
        <v>0</v>
      </c>
      <c r="Q29" s="48">
        <v>70</v>
      </c>
      <c r="R29" s="48"/>
      <c r="S29" s="48"/>
      <c r="T29" s="48"/>
      <c r="U29" s="48"/>
      <c r="V29" s="48">
        <f t="shared" si="5"/>
        <v>70</v>
      </c>
    </row>
    <row r="30" spans="2:12" ht="12.75">
      <c r="B30" s="116" t="s">
        <v>79</v>
      </c>
      <c r="C30" s="124"/>
      <c r="D30" s="124"/>
      <c r="E30" s="117"/>
      <c r="F30" s="117"/>
      <c r="G30" s="117"/>
      <c r="H30" s="117"/>
      <c r="I30" s="117"/>
      <c r="J30" s="117"/>
      <c r="K30" s="117"/>
      <c r="L30" s="113"/>
    </row>
    <row r="31" spans="2:15" ht="12.75">
      <c r="B31" s="90" t="s">
        <v>378</v>
      </c>
      <c r="C31" s="118"/>
      <c r="D31" s="141"/>
      <c r="E31" s="31"/>
      <c r="F31" s="31"/>
      <c r="G31" s="31"/>
      <c r="H31" s="31"/>
      <c r="I31" s="31"/>
      <c r="J31" s="31"/>
      <c r="K31" s="31"/>
      <c r="L31" s="32"/>
      <c r="N31" s="237">
        <f>SUM(N5:N30)</f>
        <v>0</v>
      </c>
      <c r="O31" s="237">
        <f>SUM(O5:O30)</f>
        <v>0</v>
      </c>
    </row>
    <row r="32" spans="2:12" ht="12.75">
      <c r="B32" s="91" t="s">
        <v>377</v>
      </c>
      <c r="C32" s="165"/>
      <c r="D32" s="123"/>
      <c r="E32" s="39"/>
      <c r="F32" s="39"/>
      <c r="G32" s="39"/>
      <c r="H32" s="39"/>
      <c r="I32" s="39"/>
      <c r="J32" s="39"/>
      <c r="K32" s="39"/>
      <c r="L32" s="40"/>
    </row>
    <row r="33" spans="17:22" ht="12.75">
      <c r="Q33" s="46"/>
      <c r="R33" s="46"/>
      <c r="S33" s="46"/>
      <c r="T33" s="46"/>
      <c r="U33" s="46"/>
      <c r="V33" s="46"/>
    </row>
  </sheetData>
  <sheetProtection/>
  <mergeCells count="74">
    <mergeCell ref="B2:L2"/>
    <mergeCell ref="Q2:V2"/>
    <mergeCell ref="D3:F3"/>
    <mergeCell ref="G3:H3"/>
    <mergeCell ref="I3:I4"/>
    <mergeCell ref="J3:J4"/>
    <mergeCell ref="K3:L4"/>
    <mergeCell ref="Q3:Q4"/>
    <mergeCell ref="R3:R4"/>
    <mergeCell ref="T3:T4"/>
    <mergeCell ref="S3:S4"/>
    <mergeCell ref="U3:U4"/>
    <mergeCell ref="V3:V4"/>
    <mergeCell ref="K5:L5"/>
    <mergeCell ref="K23:L23"/>
    <mergeCell ref="K27:L27"/>
    <mergeCell ref="K24:L24"/>
    <mergeCell ref="K25:L26"/>
    <mergeCell ref="K17:L17"/>
    <mergeCell ref="K7:L7"/>
    <mergeCell ref="K19:L19"/>
    <mergeCell ref="K22:L22"/>
    <mergeCell ref="E25:E26"/>
    <mergeCell ref="F25:F26"/>
    <mergeCell ref="G25:G26"/>
    <mergeCell ref="H25:H26"/>
    <mergeCell ref="I25:I26"/>
    <mergeCell ref="E20:E21"/>
    <mergeCell ref="G20:G21"/>
    <mergeCell ref="I8:I9"/>
    <mergeCell ref="K16:L16"/>
    <mergeCell ref="K13:L13"/>
    <mergeCell ref="E14:E15"/>
    <mergeCell ref="G14:G15"/>
    <mergeCell ref="H14:H15"/>
    <mergeCell ref="L8:L12"/>
    <mergeCell ref="D8:D9"/>
    <mergeCell ref="F8:F9"/>
    <mergeCell ref="G10:G11"/>
    <mergeCell ref="H10:H11"/>
    <mergeCell ref="G8:G9"/>
    <mergeCell ref="H8:H9"/>
    <mergeCell ref="D10:D11"/>
    <mergeCell ref="F10:F11"/>
    <mergeCell ref="C10:C11"/>
    <mergeCell ref="H20:H21"/>
    <mergeCell ref="D14:D15"/>
    <mergeCell ref="I14:I15"/>
    <mergeCell ref="K14:L15"/>
    <mergeCell ref="I20:I21"/>
    <mergeCell ref="K20:L21"/>
    <mergeCell ref="F20:F21"/>
    <mergeCell ref="I10:I11"/>
    <mergeCell ref="K8:K11"/>
    <mergeCell ref="B29:C29"/>
    <mergeCell ref="B14:C15"/>
    <mergeCell ref="B16:C16"/>
    <mergeCell ref="B10:B11"/>
    <mergeCell ref="B22:C22"/>
    <mergeCell ref="K29:L29"/>
    <mergeCell ref="K28:L28"/>
    <mergeCell ref="B25:C26"/>
    <mergeCell ref="B17:C17"/>
    <mergeCell ref="B20:C21"/>
    <mergeCell ref="B23:C23"/>
    <mergeCell ref="B13:C13"/>
    <mergeCell ref="N3:N4"/>
    <mergeCell ref="O3:O4"/>
    <mergeCell ref="B27:C27"/>
    <mergeCell ref="B28:C28"/>
    <mergeCell ref="B3:C4"/>
    <mergeCell ref="B5:C5"/>
    <mergeCell ref="B7:C7"/>
    <mergeCell ref="B8:C9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Hobbit</cp:lastModifiedBy>
  <cp:lastPrinted>2013-08-02T17:04:23Z</cp:lastPrinted>
  <dcterms:created xsi:type="dcterms:W3CDTF">2011-11-11T11:08:25Z</dcterms:created>
  <dcterms:modified xsi:type="dcterms:W3CDTF">2021-06-24T10:16:06Z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